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taff/Library/Mobile Documents/com~apple~CloudDocs/Documents/Referees/2024/Claims/"/>
    </mc:Choice>
  </mc:AlternateContent>
  <xr:revisionPtr revIDLastSave="0" documentId="8_{B4F35B86-B569-454E-A443-212311532248}" xr6:coauthVersionLast="47" xr6:coauthVersionMax="47" xr10:uidLastSave="{00000000-0000-0000-0000-000000000000}"/>
  <bookViews>
    <workbookView xWindow="0" yWindow="500" windowWidth="24240" windowHeight="13140" tabRatio="1000" xr2:uid="{00000000-000D-0000-FFFF-FFFF00000000}"/>
  </bookViews>
  <sheets>
    <sheet name="Claims - Meetings &amp; Refunds" sheetId="4" r:id="rId1"/>
    <sheet name="Std Distance" sheetId="2" state="hidden" r:id="rId2"/>
    <sheet name="Table of Reference" sheetId="3" state="hidden" r:id="rId3"/>
  </sheets>
  <definedNames>
    <definedName name="Direction">'Table of Reference'!$K$2:$K$3</definedName>
    <definedName name="Division">'Table of Reference'!$A$2:$A$15</definedName>
    <definedName name="Driver">'Table of Reference'!$I$2:$I$3</definedName>
    <definedName name="Fee">'Table of Reference'!$E$2:$F$8</definedName>
    <definedName name="Fixture">'Table of Reference'!$E$2:$E$8</definedName>
    <definedName name="Home">'Table of Reference'!$B$2:$B$122</definedName>
    <definedName name="Meeting">'Table of Reference'!$L$2:$L$11</definedName>
    <definedName name="Official">'Table of Reference'!$J$2:$J$5</definedName>
    <definedName name="Referees">#REF!</definedName>
    <definedName name="REFS">#REF!</definedName>
    <definedName name="Town">'Std Distance'!$A$2:$A$43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4" l="1"/>
  <c r="L23" i="4"/>
  <c r="L22" i="4"/>
  <c r="L21" i="4"/>
  <c r="L20" i="4"/>
  <c r="L19" i="4"/>
  <c r="L18" i="4"/>
  <c r="L17" i="4"/>
  <c r="L16" i="4"/>
  <c r="L15" i="4"/>
  <c r="L14" i="4"/>
  <c r="L13" i="4"/>
  <c r="L11" i="4"/>
  <c r="L12" i="4"/>
  <c r="P6" i="4"/>
  <c r="P5" i="4"/>
  <c r="P4" i="4"/>
  <c r="P3" i="4"/>
  <c r="O23" i="4" l="1"/>
  <c r="O22" i="4"/>
  <c r="O21" i="4"/>
  <c r="O20" i="4"/>
  <c r="O19" i="4"/>
  <c r="O18" i="4"/>
  <c r="O17" i="4"/>
  <c r="O15" i="4"/>
  <c r="O14" i="4"/>
  <c r="O13" i="4"/>
  <c r="O16" i="4" l="1"/>
  <c r="P16" i="4" s="1"/>
  <c r="O12" i="4"/>
  <c r="P13" i="4"/>
  <c r="P15" i="4"/>
  <c r="P20" i="4"/>
  <c r="P14" i="4"/>
  <c r="P17" i="4"/>
  <c r="P18" i="4"/>
  <c r="P21" i="4"/>
  <c r="P19" i="4"/>
  <c r="P22" i="4"/>
  <c r="P23" i="4"/>
  <c r="P12" i="4" l="1"/>
  <c r="O11" i="4" l="1"/>
  <c r="P7" i="4" l="1"/>
  <c r="P8" i="4" s="1"/>
</calcChain>
</file>

<file path=xl/sharedStrings.xml><?xml version="1.0" encoding="utf-8"?>
<sst xmlns="http://schemas.openxmlformats.org/spreadsheetml/2006/main" count="847" uniqueCount="395">
  <si>
    <t>DV</t>
  </si>
  <si>
    <t>Fixture</t>
  </si>
  <si>
    <t>Home Team</t>
  </si>
  <si>
    <t>Visiting Team</t>
  </si>
  <si>
    <t>Venue</t>
  </si>
  <si>
    <t>Driver</t>
  </si>
  <si>
    <t>.</t>
  </si>
  <si>
    <t>1st</t>
  </si>
  <si>
    <t>Puk</t>
  </si>
  <si>
    <t>Puk u.19</t>
  </si>
  <si>
    <t>Fanie D</t>
  </si>
  <si>
    <t>Patria</t>
  </si>
  <si>
    <t>Fanie C</t>
  </si>
  <si>
    <t>NWU-PUK</t>
  </si>
  <si>
    <t>Madibaz</t>
  </si>
  <si>
    <t>Fanie A</t>
  </si>
  <si>
    <t>Caput</t>
  </si>
  <si>
    <t>Thaba Jah</t>
  </si>
  <si>
    <t>Fanie G</t>
  </si>
  <si>
    <t>Laureus</t>
  </si>
  <si>
    <t>Ratau</t>
  </si>
  <si>
    <t>Klerksdorp</t>
  </si>
  <si>
    <t>Trials</t>
  </si>
  <si>
    <t>Askari, Klerksdorp</t>
  </si>
  <si>
    <t>Fanie F</t>
  </si>
  <si>
    <t>Stilfontein</t>
  </si>
  <si>
    <t>Lichtenburg</t>
  </si>
  <si>
    <t>Potch Dorp</t>
  </si>
  <si>
    <t>Schoonspruit</t>
  </si>
  <si>
    <t>3rd</t>
  </si>
  <si>
    <t>Parys</t>
  </si>
  <si>
    <t>Westonaria</t>
  </si>
  <si>
    <t>KHS</t>
  </si>
  <si>
    <t>KHS, A Field</t>
  </si>
  <si>
    <t>KHS, B Field</t>
  </si>
  <si>
    <t>Bergsig</t>
  </si>
  <si>
    <t>Hartbeesfontein</t>
  </si>
  <si>
    <t>Hartebeesfontein</t>
  </si>
  <si>
    <t>2nd</t>
  </si>
  <si>
    <t>Boys High</t>
  </si>
  <si>
    <t>Volkies</t>
  </si>
  <si>
    <t>Olen Park B</t>
  </si>
  <si>
    <t>Gimmies</t>
  </si>
  <si>
    <t>Gimmies A, Potchefstroom</t>
  </si>
  <si>
    <t>Mafikeng</t>
  </si>
  <si>
    <t>Zeerust</t>
  </si>
  <si>
    <t>Fanie E</t>
  </si>
  <si>
    <t>u.21</t>
  </si>
  <si>
    <t>Lonmin</t>
  </si>
  <si>
    <t>Potch Tigers</t>
  </si>
  <si>
    <t>Ikageng</t>
  </si>
  <si>
    <t>Gimmies B, Potchefstroom</t>
  </si>
  <si>
    <t>Wollies</t>
  </si>
  <si>
    <t>Vryburg</t>
  </si>
  <si>
    <t>Yes</t>
  </si>
  <si>
    <t>Grenswag</t>
  </si>
  <si>
    <t>Swartruggens</t>
  </si>
  <si>
    <t>Schoonies</t>
  </si>
  <si>
    <t>Ferdies</t>
  </si>
  <si>
    <t>Schoonspruit B</t>
  </si>
  <si>
    <t>Matlosana</t>
  </si>
  <si>
    <t>Oppenheimer</t>
  </si>
  <si>
    <t>Orkney</t>
  </si>
  <si>
    <t>HTS Klerksdorp</t>
  </si>
  <si>
    <t>Impala</t>
  </si>
  <si>
    <t>Impala, Rustenburg</t>
  </si>
  <si>
    <t>Vaal Reefs</t>
  </si>
  <si>
    <t>Fochville</t>
  </si>
  <si>
    <t>Florida</t>
  </si>
  <si>
    <t>Marius Viljoen</t>
  </si>
  <si>
    <t>Volkies A, Potchesftroom</t>
  </si>
  <si>
    <t>Volkies B, Potchesftroom</t>
  </si>
  <si>
    <t>4th</t>
  </si>
  <si>
    <t>Vryburg, Gert Lubbe</t>
  </si>
  <si>
    <t>Vryburg, Gert Lubbe B</t>
  </si>
  <si>
    <t>Bloemhof</t>
  </si>
  <si>
    <t>Brits</t>
  </si>
  <si>
    <t>Harties</t>
  </si>
  <si>
    <t>Boys High, Neser A</t>
  </si>
  <si>
    <t>u.14B</t>
  </si>
  <si>
    <t>Boys High, Neser B</t>
  </si>
  <si>
    <t>Wonderfontein</t>
  </si>
  <si>
    <t>Caltonville</t>
  </si>
  <si>
    <t>Wesvalia</t>
  </si>
  <si>
    <t>Kroonstad</t>
  </si>
  <si>
    <t>Bothaville</t>
  </si>
  <si>
    <t>Nelspruit</t>
  </si>
  <si>
    <t>Leopards</t>
  </si>
  <si>
    <t>Griquas</t>
  </si>
  <si>
    <t>Olen Park Potchefstroom</t>
  </si>
  <si>
    <t>Sharks</t>
  </si>
  <si>
    <t>Griffons</t>
  </si>
  <si>
    <t>Free State</t>
  </si>
  <si>
    <t>Carletonville</t>
  </si>
  <si>
    <t>Coligny</t>
  </si>
  <si>
    <t>Hartebeespoortdam</t>
  </si>
  <si>
    <t>Koster</t>
  </si>
  <si>
    <t>Leeudoringstad</t>
  </si>
  <si>
    <t>Marikana</t>
  </si>
  <si>
    <t>Mooinooi</t>
  </si>
  <si>
    <t>Potchefstroom</t>
  </si>
  <si>
    <t>Rustenburg</t>
  </si>
  <si>
    <t>Sannieshof</t>
  </si>
  <si>
    <t>Schweizer</t>
  </si>
  <si>
    <t>Stella</t>
  </si>
  <si>
    <t>Ventersdorp</t>
  </si>
  <si>
    <t>Wolmaranstad</t>
  </si>
  <si>
    <t>Fee</t>
  </si>
  <si>
    <t>School / Club</t>
  </si>
  <si>
    <t>Town</t>
  </si>
  <si>
    <t>Allen Glen</t>
  </si>
  <si>
    <t>AHS Kroonstad</t>
  </si>
  <si>
    <t>Army</t>
  </si>
  <si>
    <t>Anker</t>
  </si>
  <si>
    <t>Alan Glen</t>
  </si>
  <si>
    <t>No</t>
  </si>
  <si>
    <t>Barnard</t>
  </si>
  <si>
    <t>Alberton</t>
  </si>
  <si>
    <t>Ben Voster</t>
  </si>
  <si>
    <t>Andalusia</t>
  </si>
  <si>
    <t>Bothibello</t>
  </si>
  <si>
    <t>Bloemhof B</t>
  </si>
  <si>
    <t>Botswana</t>
  </si>
  <si>
    <t>7s</t>
  </si>
  <si>
    <t>Bekker</t>
  </si>
  <si>
    <t>Boys High B</t>
  </si>
  <si>
    <t>Belvede</t>
  </si>
  <si>
    <t>Boys High Neser A</t>
  </si>
  <si>
    <t>Buxton</t>
  </si>
  <si>
    <t>Belvender</t>
  </si>
  <si>
    <t>Boys High, B field</t>
  </si>
  <si>
    <t>Boys High, Gevers</t>
  </si>
  <si>
    <t>Christiana</t>
  </si>
  <si>
    <t>u.15B</t>
  </si>
  <si>
    <t>De Wilgers</t>
  </si>
  <si>
    <t>Blue Bulls</t>
  </si>
  <si>
    <t>Delareyville</t>
  </si>
  <si>
    <t>u.16B</t>
  </si>
  <si>
    <t>Blue Bulls Plat</t>
  </si>
  <si>
    <t>Excelsior</t>
  </si>
  <si>
    <t>Delmas</t>
  </si>
  <si>
    <t>Boland</t>
  </si>
  <si>
    <t>Caltonville, Savuka</t>
  </si>
  <si>
    <t>Driehoek</t>
  </si>
  <si>
    <t>Border</t>
  </si>
  <si>
    <t>Ferrum</t>
  </si>
  <si>
    <t>East</t>
  </si>
  <si>
    <t>Eng</t>
  </si>
  <si>
    <t>Botoka</t>
  </si>
  <si>
    <t>Die Wilgers</t>
  </si>
  <si>
    <t>Excelsoir</t>
  </si>
  <si>
    <t>Elandsrand mine</t>
  </si>
  <si>
    <t>Brandwag</t>
  </si>
  <si>
    <t>Harmony</t>
  </si>
  <si>
    <t>Fanie B</t>
  </si>
  <si>
    <t>Finals</t>
  </si>
  <si>
    <t>Bulls</t>
  </si>
  <si>
    <t>Heimat</t>
  </si>
  <si>
    <t>Frans du Toit</t>
  </si>
  <si>
    <t>Calday Grange</t>
  </si>
  <si>
    <t>Hombré</t>
  </si>
  <si>
    <t>Hostel</t>
  </si>
  <si>
    <t>Granton</t>
  </si>
  <si>
    <t>Centurion</t>
  </si>
  <si>
    <t>HTS Potch</t>
  </si>
  <si>
    <t>Cheetahs</t>
  </si>
  <si>
    <t>HTS Rustenburg</t>
  </si>
  <si>
    <t>Hannes</t>
  </si>
  <si>
    <t>Colingy</t>
  </si>
  <si>
    <t>Cullinan</t>
  </si>
  <si>
    <t>Curro</t>
  </si>
  <si>
    <t>Gimmies C, Potchefstroom</t>
  </si>
  <si>
    <t>De Anker</t>
  </si>
  <si>
    <t>Helpmekaar</t>
  </si>
  <si>
    <t>Hombre</t>
  </si>
  <si>
    <t>Die Anker</t>
  </si>
  <si>
    <t>Hartiees B</t>
  </si>
  <si>
    <t>Leopards Plat</t>
  </si>
  <si>
    <t>Dragons</t>
  </si>
  <si>
    <t>Hugenote</t>
  </si>
  <si>
    <t>HTS Rusty</t>
  </si>
  <si>
    <t>Eben Donges</t>
  </si>
  <si>
    <t>LSEN</t>
  </si>
  <si>
    <t>Edenvalle</t>
  </si>
  <si>
    <t>Jeugland</t>
  </si>
  <si>
    <t>Eldoraigne</t>
  </si>
  <si>
    <t>Keurhof</t>
  </si>
  <si>
    <t>Maragon</t>
  </si>
  <si>
    <t>Kempton</t>
  </si>
  <si>
    <t>Ellisras</t>
  </si>
  <si>
    <t>Keurhof B</t>
  </si>
  <si>
    <t>Elspark</t>
  </si>
  <si>
    <t>KHS. Klerksdorp</t>
  </si>
  <si>
    <t>Milner</t>
  </si>
  <si>
    <t>Engineering</t>
  </si>
  <si>
    <t>Milton</t>
  </si>
  <si>
    <t>EP</t>
  </si>
  <si>
    <t>Mmabatho</t>
  </si>
  <si>
    <t>Erasmus</t>
  </si>
  <si>
    <t>Northern region</t>
  </si>
  <si>
    <t>Eric Louw</t>
  </si>
  <si>
    <t>Klerksdorp, A</t>
  </si>
  <si>
    <t>NW Military</t>
  </si>
  <si>
    <t>Klerksdorp, Wesvalia</t>
  </si>
  <si>
    <t>Kloof mine</t>
  </si>
  <si>
    <t>Oom Paul</t>
  </si>
  <si>
    <t>Ferros</t>
  </si>
  <si>
    <t>Koster B</t>
  </si>
  <si>
    <t>Ottosdal</t>
  </si>
  <si>
    <t>Koster C</t>
  </si>
  <si>
    <t>Overs</t>
  </si>
  <si>
    <t>Koster, Hoerskool</t>
  </si>
  <si>
    <t>Fourways</t>
  </si>
  <si>
    <t>Kowie Park, Stilfontein</t>
  </si>
  <si>
    <t>Pionier</t>
  </si>
  <si>
    <t>Potch</t>
  </si>
  <si>
    <t>Middelburg</t>
  </si>
  <si>
    <t>Frikke Meyer</t>
  </si>
  <si>
    <t>Potch Landbou</t>
  </si>
  <si>
    <t>Military</t>
  </si>
  <si>
    <t>Gaborone</t>
  </si>
  <si>
    <t>Games</t>
  </si>
  <si>
    <t>Mafikeng NWU</t>
  </si>
  <si>
    <t>Golden Oaks</t>
  </si>
  <si>
    <t>Montana</t>
  </si>
  <si>
    <t>Goudrif</t>
  </si>
  <si>
    <t>RTB Warriors</t>
  </si>
  <si>
    <t>Monument</t>
  </si>
  <si>
    <t>Mooivallai</t>
  </si>
  <si>
    <t>Noordheuwel</t>
  </si>
  <si>
    <t>Rustenburg Hoër</t>
  </si>
  <si>
    <t>Ruth Segomotsi</t>
  </si>
  <si>
    <t>Olen Park C</t>
  </si>
  <si>
    <t>Haezeldean</t>
  </si>
  <si>
    <t>Savuka</t>
  </si>
  <si>
    <t>Oos Moot</t>
  </si>
  <si>
    <t>Oosterland</t>
  </si>
  <si>
    <t>Sibanye</t>
  </si>
  <si>
    <t>Oosterlig</t>
  </si>
  <si>
    <t>Heilbron</t>
  </si>
  <si>
    <t>Potchefstroom, Army Field</t>
  </si>
  <si>
    <t>Sibanye Gold 1</t>
  </si>
  <si>
    <t>Promosa</t>
  </si>
  <si>
    <t>Henneman</t>
  </si>
  <si>
    <t>Stoffberg</t>
  </si>
  <si>
    <t>Piet Retief</t>
  </si>
  <si>
    <t>Hoopstad</t>
  </si>
  <si>
    <t>Tau Landbou</t>
  </si>
  <si>
    <t>Play Offs</t>
  </si>
  <si>
    <t>Taung</t>
  </si>
  <si>
    <t>TBC</t>
  </si>
  <si>
    <t>HTS Witbank</t>
  </si>
  <si>
    <t>Transvalia</t>
  </si>
  <si>
    <t>Vanderbijl Park</t>
  </si>
  <si>
    <t>PTA Noord</t>
  </si>
  <si>
    <t>Hurricanes</t>
  </si>
  <si>
    <t>Stilfontein, Hoerskool</t>
  </si>
  <si>
    <t>Vaal River</t>
  </si>
  <si>
    <t>Jan Viljoen</t>
  </si>
  <si>
    <t>Stilfontein, Kowie Park</t>
  </si>
  <si>
    <t>Veritas</t>
  </si>
  <si>
    <t>Randburg</t>
  </si>
  <si>
    <t>Swartruggrens</t>
  </si>
  <si>
    <t>Villagers</t>
  </si>
  <si>
    <t>Kathu</t>
  </si>
  <si>
    <t>Rob Ferrera</t>
  </si>
  <si>
    <t>Taung Landbou</t>
  </si>
  <si>
    <t>Volksrust</t>
  </si>
  <si>
    <t>Khosa Boys</t>
  </si>
  <si>
    <t>Volkies, Potchesftroom</t>
  </si>
  <si>
    <t>Kovsies</t>
  </si>
  <si>
    <t>Krugersdorp</t>
  </si>
  <si>
    <t>Vryburg, Gert Lubbe C</t>
  </si>
  <si>
    <t>Semi Finals</t>
  </si>
  <si>
    <t>Landbou</t>
  </si>
  <si>
    <t>Wagpos</t>
  </si>
  <si>
    <t>Landbou Select</t>
  </si>
  <si>
    <t>Leeuwenhof</t>
  </si>
  <si>
    <t>Zeerust Laerskool</t>
  </si>
  <si>
    <t>Leopards Dev</t>
  </si>
  <si>
    <t>Leopards Women</t>
  </si>
  <si>
    <t>Lions</t>
  </si>
  <si>
    <t>Lonmin 2</t>
  </si>
  <si>
    <t>Louis Trachardt</t>
  </si>
  <si>
    <t>Mabatho</t>
  </si>
  <si>
    <t>Marensky</t>
  </si>
  <si>
    <t>Witbank</t>
  </si>
  <si>
    <t>Wonderboom</t>
  </si>
  <si>
    <t>Morgenzon</t>
  </si>
  <si>
    <t>Naka Bulle</t>
  </si>
  <si>
    <t>Zwartkop</t>
  </si>
  <si>
    <t>Namibia</t>
  </si>
  <si>
    <t>New Vision</t>
  </si>
  <si>
    <t>Noordkaap</t>
  </si>
  <si>
    <t>Northam</t>
  </si>
  <si>
    <t>Nyaka Modiri</t>
  </si>
  <si>
    <t>Obit</t>
  </si>
  <si>
    <t>Odendaalsrus</t>
  </si>
  <si>
    <t>Oostelig</t>
  </si>
  <si>
    <t>Orbit</t>
  </si>
  <si>
    <t>Overvaal</t>
  </si>
  <si>
    <t>PE Police</t>
  </si>
  <si>
    <t>Piet Potgieter</t>
  </si>
  <si>
    <t>Pietersburg</t>
  </si>
  <si>
    <t>Pirates</t>
  </si>
  <si>
    <t>Potgieterus</t>
  </si>
  <si>
    <t>President</t>
  </si>
  <si>
    <t>Pretoria North</t>
  </si>
  <si>
    <t>Pretoria Police</t>
  </si>
  <si>
    <t>Pretoria Tech</t>
  </si>
  <si>
    <t>Pumas</t>
  </si>
  <si>
    <t>Quins</t>
  </si>
  <si>
    <t>Raiders</t>
  </si>
  <si>
    <t>Riebeck rand</t>
  </si>
  <si>
    <t>Rustenburg FET</t>
  </si>
  <si>
    <t>Rustenburg Warriors</t>
  </si>
  <si>
    <t>SANDF</t>
  </si>
  <si>
    <t>Sasol</t>
  </si>
  <si>
    <t>SHIMLAS</t>
  </si>
  <si>
    <t>Sibanye Gold 2</t>
  </si>
  <si>
    <t>Steelcrest</t>
  </si>
  <si>
    <t>SWD</t>
  </si>
  <si>
    <t>Tuks</t>
  </si>
  <si>
    <t>UJ</t>
  </si>
  <si>
    <t>Union</t>
  </si>
  <si>
    <t>Vaal tech High</t>
  </si>
  <si>
    <t>Vaalharts</t>
  </si>
  <si>
    <t>Valke</t>
  </si>
  <si>
    <t>Vanderbyl Park</t>
  </si>
  <si>
    <t>Ver Gimmies</t>
  </si>
  <si>
    <t>Voortekker</t>
  </si>
  <si>
    <t>Wanders</t>
  </si>
  <si>
    <t>Warmbad</t>
  </si>
  <si>
    <t>Welkom</t>
  </si>
  <si>
    <t>Welkom Rovers</t>
  </si>
  <si>
    <t>Wes Wits</t>
  </si>
  <si>
    <t>West</t>
  </si>
  <si>
    <t>Windhoek Hoer</t>
  </si>
  <si>
    <t>Wits</t>
  </si>
  <si>
    <t>WP</t>
  </si>
  <si>
    <t>Referee:</t>
  </si>
  <si>
    <t>Month:</t>
  </si>
  <si>
    <t>Division</t>
  </si>
  <si>
    <t>Did you drive?</t>
  </si>
  <si>
    <t>u.14A</t>
  </si>
  <si>
    <t>u.15A</t>
  </si>
  <si>
    <t>u.16A</t>
  </si>
  <si>
    <t>Other</t>
  </si>
  <si>
    <t>Referee</t>
  </si>
  <si>
    <t>AR</t>
  </si>
  <si>
    <t>Coach</t>
  </si>
  <si>
    <t>Official</t>
  </si>
  <si>
    <t>Travel</t>
  </si>
  <si>
    <t>Travel
Cost</t>
  </si>
  <si>
    <t>Askari</t>
  </si>
  <si>
    <t>Vereniging</t>
  </si>
  <si>
    <t>Ref Hometown /
Starting point</t>
  </si>
  <si>
    <t>Game venue /
End point</t>
  </si>
  <si>
    <t>Claim Total</t>
  </si>
  <si>
    <t>If 'Other': type town(s) here.</t>
  </si>
  <si>
    <t>Direction</t>
  </si>
  <si>
    <t>Springs</t>
  </si>
  <si>
    <t>Thabela Thabang</t>
  </si>
  <si>
    <t>One town</t>
  </si>
  <si>
    <t>Multiple towns</t>
  </si>
  <si>
    <t>One town / Multiple towns?</t>
  </si>
  <si>
    <r>
      <t xml:space="preserve">Tik in / </t>
    </r>
    <r>
      <rPr>
        <b/>
        <i/>
        <sz val="11"/>
        <color theme="1"/>
        <rFont val="Calibri"/>
        <family val="2"/>
        <scheme val="minor"/>
      </rPr>
      <t>Type in</t>
    </r>
  </si>
  <si>
    <r>
      <t xml:space="preserve">Kies uit / 
</t>
    </r>
    <r>
      <rPr>
        <b/>
        <i/>
        <sz val="11"/>
        <color theme="1"/>
        <rFont val="Calibri"/>
        <family val="2"/>
        <scheme val="minor"/>
      </rPr>
      <t>Select from</t>
    </r>
    <r>
      <rPr>
        <b/>
        <sz val="11"/>
        <color theme="1"/>
        <rFont val="Calibri"/>
        <family val="2"/>
        <scheme val="minor"/>
      </rPr>
      <t xml:space="preserve"> 
Drop down</t>
    </r>
  </si>
  <si>
    <r>
      <t xml:space="preserve">Formule / </t>
    </r>
    <r>
      <rPr>
        <b/>
        <i/>
        <sz val="11"/>
        <color theme="1"/>
        <rFont val="Calibri"/>
        <family val="2"/>
        <scheme val="minor"/>
      </rPr>
      <t>Formula</t>
    </r>
  </si>
  <si>
    <t>Home town:</t>
  </si>
  <si>
    <t>Meeting</t>
  </si>
  <si>
    <t>Schools</t>
  </si>
  <si>
    <t>Clubs</t>
  </si>
  <si>
    <t>Pretoria</t>
  </si>
  <si>
    <t>Hostels</t>
  </si>
  <si>
    <t>SARU</t>
  </si>
  <si>
    <t>Provincial</t>
  </si>
  <si>
    <t>Midstream</t>
  </si>
  <si>
    <t>Meyerton</t>
  </si>
  <si>
    <t>Nigel</t>
  </si>
  <si>
    <t>SARU Local</t>
  </si>
  <si>
    <t>OR THAMBO</t>
  </si>
  <si>
    <t>Date</t>
  </si>
  <si>
    <t>Reason</t>
  </si>
  <si>
    <t>Slip
(Amount)</t>
  </si>
  <si>
    <t>Meeting - SARU</t>
  </si>
  <si>
    <t>Refund</t>
  </si>
  <si>
    <t>Event</t>
  </si>
  <si>
    <t>Steelpoort</t>
  </si>
  <si>
    <t>Total</t>
  </si>
  <si>
    <t>Indabushe Eco Lodge</t>
  </si>
  <si>
    <t>Ellispar</t>
  </si>
  <si>
    <t>Ellispark</t>
  </si>
  <si>
    <t>Training</t>
  </si>
  <si>
    <t>MANAGEMENT CLAIM FORM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</si>
</sst>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5" fillId="0" borderId="0"/>
    <xf numFmtId="0" fontId="1" fillId="0" borderId="0"/>
  </cellStyleXfs>
  <cellXfs count="112">
    <xf numFmtId="0" fontId="0" fillId="0" borderId="0" xfId="0"/>
    <xf numFmtId="0" fontId="0" fillId="0" borderId="0" xfId="0" applyAlignment="1">
      <alignment horizontal="center" vertical="center" textRotation="90"/>
    </xf>
    <xf numFmtId="0" fontId="0" fillId="5" borderId="0" xfId="0" applyFill="1"/>
    <xf numFmtId="0" fontId="4" fillId="2" borderId="3" xfId="2" applyFont="1" applyFill="1" applyBorder="1" applyAlignment="1">
      <alignment horizontal="left" vertical="top" wrapText="1"/>
    </xf>
    <xf numFmtId="0" fontId="4" fillId="6" borderId="2" xfId="2" applyFont="1" applyFill="1" applyBorder="1" applyAlignment="1">
      <alignment horizontal="left" vertical="top" wrapText="1"/>
    </xf>
    <xf numFmtId="0" fontId="4" fillId="6" borderId="3" xfId="2" applyFont="1" applyFill="1" applyBorder="1" applyAlignment="1">
      <alignment horizontal="left" vertical="top" wrapText="1"/>
    </xf>
    <xf numFmtId="0" fontId="4" fillId="7" borderId="5" xfId="2" applyFont="1" applyFill="1" applyBorder="1" applyAlignment="1">
      <alignment horizontal="left" vertical="top" wrapText="1"/>
    </xf>
    <xf numFmtId="0" fontId="7" fillId="8" borderId="0" xfId="0" applyFont="1" applyFill="1"/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165" fontId="6" fillId="0" borderId="7" xfId="1" applyNumberFormat="1" applyFont="1" applyBorder="1"/>
    <xf numFmtId="0" fontId="0" fillId="0" borderId="6" xfId="0" applyBorder="1"/>
    <xf numFmtId="0" fontId="6" fillId="0" borderId="8" xfId="0" applyFont="1" applyBorder="1"/>
    <xf numFmtId="0" fontId="6" fillId="0" borderId="10" xfId="0" applyFont="1" applyBorder="1"/>
    <xf numFmtId="0" fontId="6" fillId="0" borderId="9" xfId="0" applyFont="1" applyBorder="1"/>
    <xf numFmtId="0" fontId="0" fillId="0" borderId="7" xfId="0" applyBorder="1"/>
    <xf numFmtId="0" fontId="7" fillId="9" borderId="0" xfId="0" applyFont="1" applyFill="1"/>
    <xf numFmtId="0" fontId="8" fillId="9" borderId="24" xfId="2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2" fontId="3" fillId="13" borderId="1" xfId="1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textRotation="90"/>
    </xf>
    <xf numFmtId="0" fontId="7" fillId="10" borderId="0" xfId="0" applyFont="1" applyFill="1" applyAlignment="1">
      <alignment horizontal="center" vertical="center" textRotation="90"/>
    </xf>
    <xf numFmtId="0" fontId="7" fillId="14" borderId="0" xfId="0" applyFont="1" applyFill="1" applyAlignment="1">
      <alignment horizontal="center" vertical="center" textRotation="90"/>
    </xf>
    <xf numFmtId="0" fontId="7" fillId="3" borderId="0" xfId="0" applyFont="1" applyFill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7" fillId="4" borderId="0" xfId="0" applyFont="1" applyFill="1"/>
    <xf numFmtId="0" fontId="0" fillId="10" borderId="0" xfId="0" applyFill="1"/>
    <xf numFmtId="0" fontId="0" fillId="14" borderId="0" xfId="0" applyFill="1"/>
    <xf numFmtId="0" fontId="0" fillId="3" borderId="0" xfId="0" applyFill="1"/>
    <xf numFmtId="0" fontId="7" fillId="10" borderId="0" xfId="0" applyFont="1" applyFill="1"/>
    <xf numFmtId="0" fontId="7" fillId="14" borderId="0" xfId="0" applyFont="1" applyFill="1"/>
    <xf numFmtId="0" fontId="7" fillId="3" borderId="0" xfId="0" applyFont="1" applyFill="1"/>
    <xf numFmtId="0" fontId="11" fillId="0" borderId="0" xfId="0" applyFont="1"/>
    <xf numFmtId="0" fontId="12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43" fontId="11" fillId="11" borderId="26" xfId="1" applyFont="1" applyFill="1" applyBorder="1" applyAlignment="1">
      <alignment vertical="center"/>
    </xf>
    <xf numFmtId="0" fontId="13" fillId="0" borderId="0" xfId="0" applyFont="1"/>
    <xf numFmtId="0" fontId="11" fillId="0" borderId="8" xfId="0" applyFont="1" applyBorder="1"/>
    <xf numFmtId="0" fontId="14" fillId="10" borderId="24" xfId="2" applyFont="1" applyFill="1" applyBorder="1" applyAlignment="1">
      <alignment horizontal="center" vertical="center" wrapText="1"/>
    </xf>
    <xf numFmtId="0" fontId="14" fillId="9" borderId="24" xfId="2" applyFont="1" applyFill="1" applyBorder="1" applyAlignment="1">
      <alignment horizontal="center" vertical="center" wrapText="1"/>
    </xf>
    <xf numFmtId="0" fontId="14" fillId="3" borderId="24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43" fontId="11" fillId="0" borderId="11" xfId="1" applyFont="1" applyBorder="1" applyAlignment="1">
      <alignment vertical="center"/>
    </xf>
    <xf numFmtId="43" fontId="11" fillId="0" borderId="12" xfId="1" applyFont="1" applyBorder="1" applyAlignment="1">
      <alignment vertical="center"/>
    </xf>
    <xf numFmtId="43" fontId="11" fillId="0" borderId="18" xfId="1" applyFont="1" applyBorder="1" applyAlignment="1">
      <alignment vertical="center"/>
    </xf>
    <xf numFmtId="0" fontId="11" fillId="0" borderId="20" xfId="0" applyFont="1" applyBorder="1" applyAlignment="1" applyProtection="1">
      <alignment horizontal="center" vertical="center"/>
      <protection locked="0"/>
    </xf>
    <xf numFmtId="43" fontId="11" fillId="0" borderId="20" xfId="1" applyFont="1" applyBorder="1" applyAlignment="1">
      <alignment vertical="center"/>
    </xf>
    <xf numFmtId="43" fontId="11" fillId="0" borderId="21" xfId="1" applyFont="1" applyBorder="1" applyAlignment="1">
      <alignment vertical="center"/>
    </xf>
    <xf numFmtId="43" fontId="11" fillId="0" borderId="22" xfId="1" applyFont="1" applyBorder="1" applyAlignment="1">
      <alignment vertical="center"/>
    </xf>
    <xf numFmtId="0" fontId="4" fillId="6" borderId="29" xfId="2" applyFont="1" applyFill="1" applyBorder="1" applyAlignment="1">
      <alignment horizontal="left" vertical="top" wrapText="1"/>
    </xf>
    <xf numFmtId="0" fontId="4" fillId="7" borderId="27" xfId="2" applyFont="1" applyFill="1" applyBorder="1" applyAlignment="1">
      <alignment horizontal="left" vertical="top" wrapText="1"/>
    </xf>
    <xf numFmtId="0" fontId="4" fillId="3" borderId="4" xfId="2" applyFont="1" applyFill="1" applyBorder="1" applyAlignment="1">
      <alignment horizontal="left" vertical="top" wrapText="1"/>
    </xf>
    <xf numFmtId="0" fontId="4" fillId="3" borderId="28" xfId="2" applyFont="1" applyFill="1" applyBorder="1" applyAlignment="1">
      <alignment horizontal="left" vertical="top" wrapText="1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43" fontId="3" fillId="11" borderId="14" xfId="1" applyFont="1" applyFill="1" applyBorder="1" applyAlignment="1">
      <alignment vertical="center"/>
    </xf>
    <xf numFmtId="43" fontId="11" fillId="11" borderId="15" xfId="1" applyFont="1" applyFill="1" applyBorder="1" applyAlignment="1">
      <alignment vertical="center"/>
    </xf>
    <xf numFmtId="43" fontId="3" fillId="11" borderId="16" xfId="1" applyFont="1" applyFill="1" applyBorder="1" applyAlignment="1">
      <alignment vertical="center"/>
    </xf>
    <xf numFmtId="0" fontId="3" fillId="1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7" fillId="16" borderId="0" xfId="0" applyFont="1" applyFill="1"/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164" fontId="8" fillId="10" borderId="23" xfId="2" applyNumberFormat="1" applyFont="1" applyFill="1" applyBorder="1" applyAlignment="1">
      <alignment horizontal="center" vertical="center" wrapText="1"/>
    </xf>
    <xf numFmtId="0" fontId="8" fillId="3" borderId="24" xfId="2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165" fontId="6" fillId="0" borderId="0" xfId="1" applyNumberFormat="1" applyFont="1" applyBorder="1"/>
    <xf numFmtId="43" fontId="1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4" fontId="11" fillId="0" borderId="17" xfId="0" applyNumberFormat="1" applyFont="1" applyBorder="1" applyAlignment="1" applyProtection="1">
      <alignment horizontal="center" vertical="center"/>
      <protection locked="0"/>
    </xf>
    <xf numFmtId="14" fontId="11" fillId="0" borderId="19" xfId="0" applyNumberFormat="1" applyFont="1" applyBorder="1" applyAlignment="1" applyProtection="1">
      <alignment horizontal="center" vertical="center"/>
      <protection locked="0"/>
    </xf>
    <xf numFmtId="0" fontId="8" fillId="3" borderId="25" xfId="2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/>
    </xf>
    <xf numFmtId="0" fontId="13" fillId="15" borderId="7" xfId="0" applyFont="1" applyFill="1" applyBorder="1" applyAlignment="1">
      <alignment horizontal="center" vertical="center"/>
    </xf>
    <xf numFmtId="17" fontId="0" fillId="10" borderId="6" xfId="0" applyNumberFormat="1" applyFill="1" applyBorder="1" applyAlignment="1" applyProtection="1">
      <alignment horizontal="center" vertical="center"/>
      <protection locked="0"/>
    </xf>
    <xf numFmtId="0" fontId="11" fillId="10" borderId="0" xfId="0" applyFont="1" applyFill="1" applyAlignment="1" applyProtection="1">
      <alignment horizontal="center" vertical="center"/>
      <protection locked="0"/>
    </xf>
    <xf numFmtId="0" fontId="6" fillId="0" borderId="1" xfId="0" applyFont="1" applyBorder="1"/>
    <xf numFmtId="0" fontId="6" fillId="0" borderId="33" xfId="0" applyFont="1" applyBorder="1"/>
    <xf numFmtId="0" fontId="6" fillId="0" borderId="34" xfId="0" applyFont="1" applyBorder="1"/>
    <xf numFmtId="0" fontId="8" fillId="10" borderId="24" xfId="2" applyFont="1" applyFill="1" applyBorder="1" applyAlignment="1">
      <alignment horizontal="left" vertical="center" wrapText="1"/>
    </xf>
    <xf numFmtId="0" fontId="0" fillId="0" borderId="11" xfId="0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10" borderId="7" xfId="0" applyFont="1" applyFill="1" applyBorder="1" applyAlignment="1" applyProtection="1">
      <alignment horizontal="center" vertical="center"/>
      <protection locked="0"/>
    </xf>
    <xf numFmtId="14" fontId="0" fillId="0" borderId="17" xfId="0" applyNumberFormat="1" applyBorder="1" applyAlignment="1" applyProtection="1">
      <alignment horizontal="center" vertical="center"/>
      <protection locked="0"/>
    </xf>
    <xf numFmtId="43" fontId="0" fillId="11" borderId="31" xfId="1" applyFont="1" applyFill="1" applyBorder="1" applyAlignment="1">
      <alignment vertical="center"/>
    </xf>
    <xf numFmtId="43" fontId="0" fillId="11" borderId="32" xfId="1" applyFont="1" applyFill="1" applyBorder="1" applyAlignment="1">
      <alignment vertical="center"/>
    </xf>
    <xf numFmtId="0" fontId="3" fillId="9" borderId="0" xfId="0" applyFont="1" applyFill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27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3" fillId="15" borderId="4" xfId="0" applyFont="1" applyFill="1" applyBorder="1" applyAlignment="1">
      <alignment horizontal="center" vertical="center"/>
    </xf>
    <xf numFmtId="0" fontId="13" fillId="15" borderId="28" xfId="0" applyFont="1" applyFill="1" applyBorder="1" applyAlignment="1">
      <alignment horizontal="center" vertical="center"/>
    </xf>
    <xf numFmtId="0" fontId="13" fillId="15" borderId="6" xfId="0" applyFont="1" applyFill="1" applyBorder="1" applyAlignment="1">
      <alignment horizontal="center" vertical="center"/>
    </xf>
    <xf numFmtId="0" fontId="13" fillId="15" borderId="7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13" fillId="15" borderId="9" xfId="0" applyFont="1" applyFill="1" applyBorder="1" applyAlignment="1">
      <alignment horizontal="center" vertical="center"/>
    </xf>
    <xf numFmtId="0" fontId="0" fillId="10" borderId="4" xfId="0" applyFill="1" applyBorder="1" applyAlignment="1" applyProtection="1">
      <alignment horizontal="center" vertical="center"/>
      <protection locked="0"/>
    </xf>
    <xf numFmtId="0" fontId="0" fillId="10" borderId="27" xfId="0" applyFill="1" applyBorder="1" applyAlignment="1" applyProtection="1">
      <alignment horizontal="center" vertical="center"/>
      <protection locked="0"/>
    </xf>
    <xf numFmtId="0" fontId="0" fillId="10" borderId="28" xfId="0" applyFill="1" applyBorder="1" applyAlignment="1" applyProtection="1">
      <alignment horizontal="center" vertical="center"/>
      <protection locked="0"/>
    </xf>
    <xf numFmtId="17" fontId="0" fillId="10" borderId="6" xfId="0" applyNumberFormat="1" applyFill="1" applyBorder="1" applyAlignment="1" applyProtection="1">
      <alignment horizontal="center" vertical="center"/>
      <protection locked="0"/>
    </xf>
    <xf numFmtId="0" fontId="11" fillId="10" borderId="0" xfId="0" applyFont="1" applyFill="1" applyAlignment="1" applyProtection="1">
      <alignment horizontal="center" vertical="center"/>
      <protection locked="0"/>
    </xf>
    <xf numFmtId="0" fontId="11" fillId="10" borderId="7" xfId="0" applyFont="1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Normal 2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0033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22411</xdr:colOff>
      <xdr:row>1</xdr:row>
      <xdr:rowOff>11206</xdr:rowOff>
    </xdr:from>
    <xdr:to>
      <xdr:col>15</xdr:col>
      <xdr:colOff>862853</xdr:colOff>
      <xdr:row>1</xdr:row>
      <xdr:rowOff>201706</xdr:rowOff>
    </xdr:to>
    <xdr:sp macro="[0]!ClearData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6529" y="358588"/>
          <a:ext cx="12651442" cy="190500"/>
        </a:xfrm>
        <a:prstGeom prst="rect">
          <a:avLst/>
        </a:prstGeom>
        <a:solidFill>
          <a:srgbClr val="00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ZA" sz="1100" b="1"/>
            <a:t>CLICK HERE</a:t>
          </a:r>
          <a:r>
            <a:rPr lang="en-ZA" sz="1100" b="1" baseline="0"/>
            <a:t> TO CLEAR ALL DATA</a:t>
          </a:r>
          <a:endParaRPr lang="en-ZA" sz="1100" b="1"/>
        </a:p>
      </xdr:txBody>
    </xdr:sp>
    <xdr:clientData/>
  </xdr:twoCellAnchor>
  <xdr:twoCellAnchor editAs="oneCell">
    <xdr:from>
      <xdr:col>10</xdr:col>
      <xdr:colOff>529168</xdr:colOff>
      <xdr:row>2</xdr:row>
      <xdr:rowOff>31750</xdr:rowOff>
    </xdr:from>
    <xdr:to>
      <xdr:col>11</xdr:col>
      <xdr:colOff>508000</xdr:colOff>
      <xdr:row>6</xdr:row>
      <xdr:rowOff>116416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30F376-30AC-4C37-B735-BFFDD2DDF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7668" y="370417"/>
          <a:ext cx="888999" cy="888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C00000"/>
    <pageSetUpPr fitToPage="1"/>
  </sheetPr>
  <dimension ref="B1:R23"/>
  <sheetViews>
    <sheetView showGridLines="0" tabSelected="1" zoomScale="90" zoomScaleNormal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P11" sqref="P11"/>
    </sheetView>
  </sheetViews>
  <sheetFormatPr baseColWidth="10" defaultColWidth="9.1640625" defaultRowHeight="15" x14ac:dyDescent="0.2"/>
  <cols>
    <col min="1" max="1" width="1" style="33" customWidth="1"/>
    <col min="2" max="2" width="12.5" style="33" customWidth="1"/>
    <col min="3" max="3" width="14.83203125" style="33" hidden="1" customWidth="1"/>
    <col min="4" max="6" width="13.1640625" style="33" hidden="1" customWidth="1"/>
    <col min="7" max="7" width="18" style="33" customWidth="1"/>
    <col min="8" max="8" width="38.5" style="33" customWidth="1"/>
    <col min="9" max="9" width="10" style="33" customWidth="1"/>
    <col min="10" max="10" width="6.83203125" style="33" customWidth="1"/>
    <col min="11" max="11" width="13.6640625" style="33" customWidth="1"/>
    <col min="12" max="14" width="17.33203125" style="33" customWidth="1"/>
    <col min="15" max="15" width="9.83203125" style="33" customWidth="1"/>
    <col min="16" max="16" width="13.1640625" style="33" customWidth="1"/>
    <col min="17" max="17" width="1.1640625" style="33" customWidth="1"/>
    <col min="18" max="18" width="17.5" style="33" customWidth="1"/>
    <col min="19" max="16384" width="9.1640625" style="33"/>
  </cols>
  <sheetData>
    <row r="1" spans="2:18" ht="27" customHeight="1" thickBot="1" x14ac:dyDescent="0.25">
      <c r="B1" s="90" t="s">
        <v>394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</row>
    <row r="2" spans="2:18" ht="16.5" hidden="1" customHeight="1" thickBot="1" x14ac:dyDescent="0.25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</row>
    <row r="3" spans="2:18" ht="15.75" customHeight="1" thickBot="1" x14ac:dyDescent="0.25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87" t="s">
        <v>385</v>
      </c>
      <c r="O3" s="88"/>
      <c r="P3" s="36">
        <f>SUMIF($G$10:$G$23,N3,$I$10:$I$23)</f>
        <v>0</v>
      </c>
      <c r="R3" s="60" t="s">
        <v>366</v>
      </c>
    </row>
    <row r="4" spans="2:18" ht="15.75" customHeight="1" x14ac:dyDescent="0.2">
      <c r="B4" s="97" t="s">
        <v>340</v>
      </c>
      <c r="C4" s="98"/>
      <c r="D4" s="103"/>
      <c r="E4" s="104"/>
      <c r="F4" s="104"/>
      <c r="G4" s="104"/>
      <c r="H4" s="105"/>
      <c r="N4" s="87" t="s">
        <v>370</v>
      </c>
      <c r="O4" s="88"/>
      <c r="P4" s="36">
        <f>SUMIF($G$10:$G$23,N4,$I$10:$I$23)</f>
        <v>0</v>
      </c>
      <c r="R4" s="89" t="s">
        <v>367</v>
      </c>
    </row>
    <row r="5" spans="2:18" ht="15.75" customHeight="1" x14ac:dyDescent="0.2">
      <c r="B5" s="99" t="s">
        <v>341</v>
      </c>
      <c r="C5" s="100"/>
      <c r="D5" s="106"/>
      <c r="E5" s="107"/>
      <c r="F5" s="107"/>
      <c r="G5" s="107"/>
      <c r="H5" s="108"/>
      <c r="N5" s="87" t="s">
        <v>386</v>
      </c>
      <c r="O5" s="88"/>
      <c r="P5" s="36">
        <f>SUMIF($G$10:$G$23,N5,$I$10:$I$23)</f>
        <v>0</v>
      </c>
      <c r="R5" s="89"/>
    </row>
    <row r="6" spans="2:18" ht="15.75" customHeight="1" x14ac:dyDescent="0.2">
      <c r="B6" s="74"/>
      <c r="C6" s="75"/>
      <c r="D6" s="76"/>
      <c r="E6" s="77"/>
      <c r="F6" s="77"/>
      <c r="G6" s="77"/>
      <c r="H6" s="85"/>
      <c r="N6" s="87" t="s">
        <v>393</v>
      </c>
      <c r="O6" s="88"/>
      <c r="P6" s="36">
        <f>SUMIF($G$10:$G$23,N6,$I$10:$I$23)</f>
        <v>0</v>
      </c>
      <c r="R6" s="89"/>
    </row>
    <row r="7" spans="2:18" ht="15.75" customHeight="1" thickBot="1" x14ac:dyDescent="0.25">
      <c r="B7" s="101" t="s">
        <v>369</v>
      </c>
      <c r="C7" s="102"/>
      <c r="D7" s="109"/>
      <c r="E7" s="110"/>
      <c r="F7" s="110"/>
      <c r="G7" s="110"/>
      <c r="H7" s="111"/>
      <c r="M7" s="37"/>
      <c r="N7" s="87" t="s">
        <v>352</v>
      </c>
      <c r="O7" s="88"/>
      <c r="P7" s="36">
        <f>SUM(O10:O23)</f>
        <v>0</v>
      </c>
      <c r="R7" s="89"/>
    </row>
    <row r="8" spans="2:18" ht="15.75" customHeight="1" thickBot="1" x14ac:dyDescent="0.25">
      <c r="B8" s="34"/>
      <c r="C8" s="35"/>
      <c r="D8" s="35"/>
      <c r="E8" s="35"/>
      <c r="F8" s="38"/>
      <c r="G8" s="38"/>
      <c r="H8" s="38"/>
      <c r="I8" s="38"/>
      <c r="J8" s="96"/>
      <c r="K8" s="96"/>
      <c r="L8" s="96"/>
      <c r="M8" s="96"/>
      <c r="N8" s="57" t="s">
        <v>358</v>
      </c>
      <c r="O8" s="58"/>
      <c r="P8" s="59">
        <f>SUM(P3:P7)</f>
        <v>0</v>
      </c>
      <c r="R8" s="61" t="s">
        <v>368</v>
      </c>
    </row>
    <row r="9" spans="2:18" s="42" customFormat="1" ht="49" thickBot="1" x14ac:dyDescent="0.25">
      <c r="B9" s="65" t="s">
        <v>382</v>
      </c>
      <c r="C9" s="39" t="s">
        <v>2</v>
      </c>
      <c r="D9" s="39" t="s">
        <v>3</v>
      </c>
      <c r="E9" s="39" t="s">
        <v>4</v>
      </c>
      <c r="F9" s="40" t="s">
        <v>342</v>
      </c>
      <c r="G9" s="18" t="s">
        <v>383</v>
      </c>
      <c r="H9" s="81" t="s">
        <v>387</v>
      </c>
      <c r="I9" s="66" t="s">
        <v>384</v>
      </c>
      <c r="J9" s="40" t="s">
        <v>343</v>
      </c>
      <c r="K9" s="40" t="s">
        <v>365</v>
      </c>
      <c r="L9" s="40" t="s">
        <v>356</v>
      </c>
      <c r="M9" s="40" t="s">
        <v>357</v>
      </c>
      <c r="N9" s="39" t="s">
        <v>359</v>
      </c>
      <c r="O9" s="41" t="s">
        <v>353</v>
      </c>
      <c r="P9" s="73" t="s">
        <v>389</v>
      </c>
    </row>
    <row r="10" spans="2:18" x14ac:dyDescent="0.2">
      <c r="B10" s="86"/>
      <c r="C10" s="43"/>
      <c r="D10" s="43"/>
      <c r="E10" s="43"/>
      <c r="F10" s="43"/>
      <c r="G10" s="19"/>
      <c r="H10" s="82"/>
      <c r="I10" s="44"/>
      <c r="J10" s="19"/>
      <c r="K10" s="19"/>
      <c r="L10" s="55"/>
      <c r="M10" s="19"/>
      <c r="N10" s="63"/>
      <c r="O10" s="45">
        <f>IF(J10="",0,IF(J10="No",0,IF(J10="Yes",IF(K10='Table of Reference'!$K$2,IFERROR(INDEX('Std Distance'!$A$1:$DQ$104,MATCH(L10,'Std Distance'!$1:$1,0),MATCH(M10,'Std Distance'!$A:$A,0))*'Std Distance'!$A$1*2,"No town"),IF(K10='Table of Reference'!$K$3,IFERROR(INDEX('Std Distance'!$A$1:$DQ$104,MATCH(L10,'Std Distance'!$1:$1,0),MATCH(M10,'Std Distance'!$A:$A,0))*'Std Distance'!$A$1*1,"No town?"),"One town?")))))</f>
        <v>0</v>
      </c>
      <c r="P10" s="46"/>
    </row>
    <row r="11" spans="2:18" x14ac:dyDescent="0.2">
      <c r="B11" s="86"/>
      <c r="C11" s="43"/>
      <c r="D11" s="43"/>
      <c r="E11" s="43"/>
      <c r="F11" s="43"/>
      <c r="G11" s="19"/>
      <c r="H11" s="82"/>
      <c r="I11" s="44"/>
      <c r="J11" s="19"/>
      <c r="K11" s="19"/>
      <c r="L11" s="55" t="str">
        <f t="shared" ref="L11:L23" si="0">IF($J11="","",IF(J11="Yes",IF($D$7="","",$D$7),""))</f>
        <v/>
      </c>
      <c r="M11" s="19"/>
      <c r="N11" s="69"/>
      <c r="O11" s="45">
        <f>IF(J11="",0,IF(J11="No",0,IF(J11="Yes",IF(K11='Table of Reference'!$K$2,IFERROR(INDEX('Std Distance'!$A$1:$DQ$104,MATCH(L11,'Std Distance'!$1:$1,0),MATCH(M11,'Std Distance'!$A:$A,0))*'Std Distance'!$A$1*2,"No town"),IF(K11='Table of Reference'!$K$3,IFERROR(INDEX('Std Distance'!$A$1:$DQ$104,MATCH(L11,'Std Distance'!$1:$1,0),MATCH(M11,'Std Distance'!$A:$A,0))*'Std Distance'!$A$1*1,"No town?"),"Error3")))))</f>
        <v>0</v>
      </c>
      <c r="P11" s="46"/>
    </row>
    <row r="12" spans="2:18" x14ac:dyDescent="0.2">
      <c r="B12" s="71"/>
      <c r="C12" s="43"/>
      <c r="D12" s="43"/>
      <c r="E12" s="43"/>
      <c r="F12" s="43"/>
      <c r="G12" s="19"/>
      <c r="H12" s="82"/>
      <c r="I12" s="44"/>
      <c r="J12" s="19"/>
      <c r="K12" s="19"/>
      <c r="L12" s="55" t="str">
        <f t="shared" si="0"/>
        <v/>
      </c>
      <c r="M12" s="19"/>
      <c r="N12" s="63"/>
      <c r="O12" s="45">
        <f>IF(J12="",0,IF(J12="No",0,IF(J12="Yes",IF(K12='Table of Reference'!$K$2,IFERROR(INDEX('Std Distance'!$A$1:$DQ$104,MATCH(L12,'Std Distance'!$1:$1,0),MATCH(M12,'Std Distance'!$A:$A,0))*'Std Distance'!$A$1*2,"No town"),IF(K12='Table of Reference'!$K$3,IFERROR(INDEX('Std Distance'!$A$1:$DQ$104,MATCH(L12,'Std Distance'!$1:$1,0),MATCH(M12,'Std Distance'!$A:$A,0))*'Std Distance'!$A$1*1,"No town?"),"Error3")))))</f>
        <v>0</v>
      </c>
      <c r="P12" s="46" t="str">
        <f>IFERROR(O12+#REF!,"")</f>
        <v/>
      </c>
    </row>
    <row r="13" spans="2:18" x14ac:dyDescent="0.2">
      <c r="B13" s="71"/>
      <c r="C13" s="43"/>
      <c r="D13" s="43"/>
      <c r="E13" s="43"/>
      <c r="F13" s="43"/>
      <c r="G13" s="19"/>
      <c r="H13" s="82"/>
      <c r="I13" s="44"/>
      <c r="J13" s="19"/>
      <c r="K13" s="19"/>
      <c r="L13" s="55" t="str">
        <f t="shared" si="0"/>
        <v/>
      </c>
      <c r="M13" s="43"/>
      <c r="N13" s="63"/>
      <c r="O13" s="45">
        <f>IF(J13="",0,IF(J13="No",0,IF(J13="Yes",IF(K13='Table of Reference'!$K$2,IFERROR(INDEX('Std Distance'!$A$1:$DQ$104,MATCH(L13,'Std Distance'!$1:$1,0),MATCH(M13,'Std Distance'!$A:$A,0))*'Std Distance'!$A$1*2,"No town"),IF(K13='Table of Reference'!$K$3,IFERROR(INDEX('Std Distance'!$A$1:$DQ$104,MATCH(L13,'Std Distance'!$1:$1,0),MATCH(M13,'Std Distance'!$A:$A,0))*'Std Distance'!$A$1*1,"No town?"),"Error3")))))</f>
        <v>0</v>
      </c>
      <c r="P13" s="46" t="str">
        <f>IFERROR(O13+#REF!,"")</f>
        <v/>
      </c>
    </row>
    <row r="14" spans="2:18" x14ac:dyDescent="0.2">
      <c r="B14" s="71"/>
      <c r="C14" s="43"/>
      <c r="D14" s="43"/>
      <c r="E14" s="43"/>
      <c r="F14" s="43"/>
      <c r="G14" s="43"/>
      <c r="H14" s="83"/>
      <c r="I14" s="44"/>
      <c r="J14" s="19"/>
      <c r="K14" s="19"/>
      <c r="L14" s="55" t="str">
        <f t="shared" si="0"/>
        <v/>
      </c>
      <c r="M14" s="19"/>
      <c r="N14" s="63"/>
      <c r="O14" s="45">
        <f>IF(J14="",0,IF(J14="No",0,IF(J14="Yes",IF(K14='Table of Reference'!$K$2,IFERROR(INDEX('Std Distance'!$A$1:$DQ$104,MATCH(L14,'Std Distance'!$1:$1,0),MATCH(M14,'Std Distance'!$A:$A,0))*'Std Distance'!$A$1*2,"No town"),IF(K14='Table of Reference'!$K$3,IFERROR(INDEX('Std Distance'!$A$1:$DQ$104,MATCH(L14,'Std Distance'!$1:$1,0),MATCH(M14,'Std Distance'!$A:$A,0))*'Std Distance'!$A$1*1,"No town?"),"Error3")))))</f>
        <v>0</v>
      </c>
      <c r="P14" s="46" t="str">
        <f>IFERROR(O14+#REF!,"")</f>
        <v/>
      </c>
    </row>
    <row r="15" spans="2:18" x14ac:dyDescent="0.2">
      <c r="B15" s="71"/>
      <c r="C15" s="43"/>
      <c r="D15" s="43"/>
      <c r="E15" s="43"/>
      <c r="F15" s="43"/>
      <c r="G15" s="19"/>
      <c r="H15" s="82"/>
      <c r="I15" s="44"/>
      <c r="J15" s="19"/>
      <c r="K15" s="19"/>
      <c r="L15" s="55" t="str">
        <f t="shared" si="0"/>
        <v/>
      </c>
      <c r="M15" s="70"/>
      <c r="N15" s="70"/>
      <c r="O15" s="45">
        <f>IF(J15="",0,IF(J15="No",0,IF(J15="Yes",IF(K15='Table of Reference'!$K$2,IFERROR(INDEX('Std Distance'!$A$1:$DQ$104,MATCH(L15,'Std Distance'!$1:$1,0),MATCH(M15,'Std Distance'!$A:$A,0))*'Std Distance'!$A$1*2,"No town"),IF(K15='Table of Reference'!$K$3,IFERROR(INDEX('Std Distance'!$A$1:$DQ$104,MATCH(L15,'Std Distance'!$1:$1,0),MATCH(M15,'Std Distance'!$A:$A,0))*'Std Distance'!$A$1*1,"No town?"),"Error3")))))</f>
        <v>0</v>
      </c>
      <c r="P15" s="46" t="str">
        <f>IFERROR(O15+#REF!,"")</f>
        <v/>
      </c>
    </row>
    <row r="16" spans="2:18" x14ac:dyDescent="0.2">
      <c r="B16" s="71"/>
      <c r="C16" s="43"/>
      <c r="D16" s="43"/>
      <c r="E16" s="43"/>
      <c r="F16" s="43"/>
      <c r="G16" s="43"/>
      <c r="H16" s="83"/>
      <c r="I16" s="44"/>
      <c r="J16" s="19"/>
      <c r="K16" s="19"/>
      <c r="L16" s="55" t="str">
        <f t="shared" si="0"/>
        <v/>
      </c>
      <c r="M16" s="43"/>
      <c r="N16" s="63"/>
      <c r="O16" s="45">
        <f>IF(J16="",0,IF(J16="No",0,IF(J16="Yes",IF(K16='Table of Reference'!$K$2,IFERROR(INDEX('Std Distance'!$A$1:$DQ$104,MATCH(L16,'Std Distance'!$1:$1,0),MATCH(M16,'Std Distance'!$A:$A,0))*'Std Distance'!$A$1*2,"No town"),IF(K16='Table of Reference'!$K$3,IFERROR(INDEX('Std Distance'!$A$1:$DQ$104,MATCH(L16,'Std Distance'!$1:$1,0),MATCH(M16,'Std Distance'!$A:$A,0))*'Std Distance'!$A$1*1,"No town?"),"Error3")))))</f>
        <v>0</v>
      </c>
      <c r="P16" s="46" t="str">
        <f>IFERROR(O16+#REF!,"")</f>
        <v/>
      </c>
    </row>
    <row r="17" spans="2:16" x14ac:dyDescent="0.2">
      <c r="B17" s="71"/>
      <c r="C17" s="43"/>
      <c r="D17" s="43"/>
      <c r="E17" s="43"/>
      <c r="F17" s="43"/>
      <c r="G17" s="43"/>
      <c r="H17" s="83"/>
      <c r="I17" s="44"/>
      <c r="J17" s="19"/>
      <c r="K17" s="19"/>
      <c r="L17" s="55" t="str">
        <f t="shared" si="0"/>
        <v/>
      </c>
      <c r="M17" s="43"/>
      <c r="N17" s="63"/>
      <c r="O17" s="45">
        <f>IF(J17="",0,IF(J17="No",0,IF(J17="Yes",IF(K17='Table of Reference'!$K$2,IFERROR(INDEX('Std Distance'!$A$1:$DQ$104,MATCH(L17,'Std Distance'!$1:$1,0),MATCH(M17,'Std Distance'!$A:$A,0))*'Std Distance'!$A$1*2,"No town"),IF(K17='Table of Reference'!$K$3,IFERROR(INDEX('Std Distance'!$A$1:$DQ$104,MATCH(L17,'Std Distance'!$1:$1,0),MATCH(M17,'Std Distance'!$A:$A,0))*'Std Distance'!$A$1*1,"No town?"),"Error3")))))</f>
        <v>0</v>
      </c>
      <c r="P17" s="46" t="str">
        <f>IFERROR(O17+#REF!,"")</f>
        <v/>
      </c>
    </row>
    <row r="18" spans="2:16" x14ac:dyDescent="0.2">
      <c r="B18" s="71"/>
      <c r="C18" s="43"/>
      <c r="D18" s="43"/>
      <c r="E18" s="43"/>
      <c r="F18" s="43"/>
      <c r="G18" s="43"/>
      <c r="H18" s="83"/>
      <c r="I18" s="44"/>
      <c r="J18" s="19"/>
      <c r="K18" s="19"/>
      <c r="L18" s="55" t="str">
        <f t="shared" si="0"/>
        <v/>
      </c>
      <c r="M18" s="43"/>
      <c r="N18" s="63"/>
      <c r="O18" s="45">
        <f>IF(J18="",0,IF(J18="No",0,IF(J18="Yes",IF(K18='Table of Reference'!$K$2,IFERROR(INDEX('Std Distance'!$A$1:$DQ$104,MATCH(L18,'Std Distance'!$1:$1,0),MATCH(M18,'Std Distance'!$A:$A,0))*'Std Distance'!$A$1*2,"No town"),IF(K18='Table of Reference'!$K$3,IFERROR(INDEX('Std Distance'!$A$1:$DQ$104,MATCH(L18,'Std Distance'!$1:$1,0),MATCH(M18,'Std Distance'!$A:$A,0))*'Std Distance'!$A$1*1,"No town?"),"Error3")))))</f>
        <v>0</v>
      </c>
      <c r="P18" s="46" t="str">
        <f>IFERROR(O18+#REF!,"")</f>
        <v/>
      </c>
    </row>
    <row r="19" spans="2:16" x14ac:dyDescent="0.2">
      <c r="B19" s="71"/>
      <c r="C19" s="43"/>
      <c r="D19" s="43"/>
      <c r="E19" s="43"/>
      <c r="F19" s="43"/>
      <c r="G19" s="43"/>
      <c r="H19" s="83"/>
      <c r="I19" s="44"/>
      <c r="J19" s="19"/>
      <c r="K19" s="19"/>
      <c r="L19" s="55" t="str">
        <f t="shared" si="0"/>
        <v/>
      </c>
      <c r="M19" s="43"/>
      <c r="N19" s="63"/>
      <c r="O19" s="45">
        <f>IF(J19="",0,IF(J19="No",0,IF(J19="Yes",IF(K19='Table of Reference'!$K$2,IFERROR(INDEX('Std Distance'!$A$1:$DQ$104,MATCH(L19,'Std Distance'!$1:$1,0),MATCH(M19,'Std Distance'!$A:$A,0))*'Std Distance'!$A$1*2,"No town"),IF(K19='Table of Reference'!$K$3,IFERROR(INDEX('Std Distance'!$A$1:$DQ$104,MATCH(L19,'Std Distance'!$1:$1,0),MATCH(M19,'Std Distance'!$A:$A,0))*'Std Distance'!$A$1*1,"No town?"),"Error3")))))</f>
        <v>0</v>
      </c>
      <c r="P19" s="46" t="str">
        <f>IFERROR(O19+#REF!,"")</f>
        <v/>
      </c>
    </row>
    <row r="20" spans="2:16" x14ac:dyDescent="0.2">
      <c r="B20" s="71"/>
      <c r="C20" s="43"/>
      <c r="D20" s="43"/>
      <c r="E20" s="43"/>
      <c r="F20" s="43"/>
      <c r="G20" s="43"/>
      <c r="H20" s="83"/>
      <c r="I20" s="44"/>
      <c r="J20" s="19"/>
      <c r="K20" s="19"/>
      <c r="L20" s="55" t="str">
        <f t="shared" si="0"/>
        <v/>
      </c>
      <c r="M20" s="43"/>
      <c r="N20" s="63"/>
      <c r="O20" s="45">
        <f>IF(J20="",0,IF(J20="No",0,IF(J20="Yes",IF(K20='Table of Reference'!$K$2,IFERROR(INDEX('Std Distance'!$A$1:$DQ$104,MATCH(L20,'Std Distance'!$1:$1,0),MATCH(M20,'Std Distance'!$A:$A,0))*'Std Distance'!$A$1*2,"No town"),IF(K20='Table of Reference'!$K$3,IFERROR(INDEX('Std Distance'!$A$1:$DQ$104,MATCH(L20,'Std Distance'!$1:$1,0),MATCH(M20,'Std Distance'!$A:$A,0))*'Std Distance'!$A$1*1,"No town?"),"Error3")))))</f>
        <v>0</v>
      </c>
      <c r="P20" s="46" t="str">
        <f>IFERROR(O20+#REF!,"")</f>
        <v/>
      </c>
    </row>
    <row r="21" spans="2:16" x14ac:dyDescent="0.2">
      <c r="B21" s="71"/>
      <c r="C21" s="43"/>
      <c r="D21" s="43"/>
      <c r="E21" s="43"/>
      <c r="F21" s="43"/>
      <c r="G21" s="43"/>
      <c r="H21" s="83"/>
      <c r="I21" s="44"/>
      <c r="J21" s="19"/>
      <c r="K21" s="19"/>
      <c r="L21" s="55" t="str">
        <f t="shared" si="0"/>
        <v/>
      </c>
      <c r="M21" s="43"/>
      <c r="N21" s="63"/>
      <c r="O21" s="45">
        <f>IF(J21="",0,IF(J21="No",0,IF(J21="Yes",IF(K21='Table of Reference'!$K$2,IFERROR(INDEX('Std Distance'!$A$1:$DQ$104,MATCH(L21,'Std Distance'!$1:$1,0),MATCH(M21,'Std Distance'!$A:$A,0))*'Std Distance'!$A$1*2,"No town"),IF(K21='Table of Reference'!$K$3,IFERROR(INDEX('Std Distance'!$A$1:$DQ$104,MATCH(L21,'Std Distance'!$1:$1,0),MATCH(M21,'Std Distance'!$A:$A,0))*'Std Distance'!$A$1*1,"No town?"),"Error3")))))</f>
        <v>0</v>
      </c>
      <c r="P21" s="46" t="str">
        <f>IFERROR(O21+#REF!,"")</f>
        <v/>
      </c>
    </row>
    <row r="22" spans="2:16" x14ac:dyDescent="0.2">
      <c r="B22" s="71"/>
      <c r="C22" s="43"/>
      <c r="D22" s="43"/>
      <c r="E22" s="43"/>
      <c r="F22" s="43"/>
      <c r="G22" s="43"/>
      <c r="H22" s="83"/>
      <c r="I22" s="44"/>
      <c r="J22" s="19"/>
      <c r="K22" s="19"/>
      <c r="L22" s="55" t="str">
        <f t="shared" si="0"/>
        <v/>
      </c>
      <c r="M22" s="43"/>
      <c r="N22" s="63"/>
      <c r="O22" s="45">
        <f>IF(J22="",0,IF(J22="No",0,IF(J22="Yes",IF(K22='Table of Reference'!$K$2,IFERROR(INDEX('Std Distance'!$A$1:$DQ$104,MATCH(L22,'Std Distance'!$1:$1,0),MATCH(M22,'Std Distance'!$A:$A,0))*'Std Distance'!$A$1*2,"No town"),IF(K22='Table of Reference'!$K$3,IFERROR(INDEX('Std Distance'!$A$1:$DQ$104,MATCH(L22,'Std Distance'!$1:$1,0),MATCH(M22,'Std Distance'!$A:$A,0))*'Std Distance'!$A$1*1,"No town?"),"Error3")))))</f>
        <v>0</v>
      </c>
      <c r="P22" s="46" t="str">
        <f>IFERROR(O22+#REF!,"")</f>
        <v/>
      </c>
    </row>
    <row r="23" spans="2:16" ht="16" thickBot="1" x14ac:dyDescent="0.25">
      <c r="B23" s="72"/>
      <c r="C23" s="47"/>
      <c r="D23" s="47"/>
      <c r="E23" s="47"/>
      <c r="F23" s="47"/>
      <c r="G23" s="47"/>
      <c r="H23" s="84"/>
      <c r="I23" s="48"/>
      <c r="J23" s="67"/>
      <c r="K23" s="67"/>
      <c r="L23" s="56" t="str">
        <f t="shared" si="0"/>
        <v/>
      </c>
      <c r="M23" s="47"/>
      <c r="N23" s="64"/>
      <c r="O23" s="49">
        <f>IF(J23="",0,IF(J23="No",0,IF(J23="Yes",IF(K23='Table of Reference'!$K$2,IFERROR(INDEX('Std Distance'!$A$1:$DQ$104,MATCH(L23,'Std Distance'!$1:$1,0),MATCH(M23,'Std Distance'!$A:$A,0))*'Std Distance'!$A$1*2,"No town"),IF(K23='Table of Reference'!$K$3,IFERROR(INDEX('Std Distance'!$A$1:$DQ$104,MATCH(L23,'Std Distance'!$1:$1,0),MATCH(M23,'Std Distance'!$A:$A,0))*'Std Distance'!$A$1*1,"No town?"),"Error3")))))</f>
        <v>0</v>
      </c>
      <c r="P23" s="50" t="str">
        <f>IFERROR(O23+#REF!,"")</f>
        <v/>
      </c>
    </row>
  </sheetData>
  <mergeCells count="15">
    <mergeCell ref="N6:O6"/>
    <mergeCell ref="R4:R7"/>
    <mergeCell ref="B1:P1"/>
    <mergeCell ref="B2:P2"/>
    <mergeCell ref="J8:M8"/>
    <mergeCell ref="B4:C4"/>
    <mergeCell ref="B5:C5"/>
    <mergeCell ref="B7:C7"/>
    <mergeCell ref="D4:H4"/>
    <mergeCell ref="D5:H5"/>
    <mergeCell ref="D7:H7"/>
    <mergeCell ref="N3:O3"/>
    <mergeCell ref="N4:O4"/>
    <mergeCell ref="N5:O5"/>
    <mergeCell ref="N7:O7"/>
  </mergeCells>
  <dataValidations count="5">
    <dataValidation type="list" allowBlank="1" showInputMessage="1" showErrorMessage="1" sqref="M10:M14 L23:M23 M16:M22 L10:L22" xr:uid="{00000000-0002-0000-0100-000002000000}">
      <formula1>Town</formula1>
    </dataValidation>
    <dataValidation type="list" showInputMessage="1" showErrorMessage="1" sqref="F10:F23" xr:uid="{00000000-0002-0000-0100-000000000000}">
      <formula1>Division</formula1>
    </dataValidation>
    <dataValidation type="list" allowBlank="1" showInputMessage="1" showErrorMessage="1" sqref="J10:J23" xr:uid="{00000000-0002-0000-0100-000001000000}">
      <formula1>Driver</formula1>
    </dataValidation>
    <dataValidation type="list" allowBlank="1" showInputMessage="1" showErrorMessage="1" sqref="K10:K23" xr:uid="{00000000-0002-0000-0100-000003000000}">
      <formula1>Direction</formula1>
    </dataValidation>
    <dataValidation type="list" allowBlank="1" showInputMessage="1" showErrorMessage="1" sqref="G10:G23" xr:uid="{43BA5952-6A61-44A7-9C6B-3EAFAA73D0B1}">
      <formula1>Meeting</formula1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8" fitToHeight="0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0">
    <tabColor rgb="FFFFCCCC"/>
  </sheetPr>
  <dimension ref="A1:DH44"/>
  <sheetViews>
    <sheetView zoomScale="85" zoomScaleNormal="85" workbookViewId="0">
      <pane xSplit="1" ySplit="1" topLeftCell="B2" activePane="bottomRight" state="frozen"/>
      <selection activeCell="AD28" sqref="AD28"/>
      <selection pane="topRight" activeCell="AD28" sqref="AD28"/>
      <selection pane="bottomLeft" activeCell="AD28" sqref="AD28"/>
      <selection pane="bottomRight" activeCell="D13" sqref="D13"/>
    </sheetView>
  </sheetViews>
  <sheetFormatPr baseColWidth="10" defaultColWidth="8.83203125" defaultRowHeight="15" x14ac:dyDescent="0.2"/>
  <cols>
    <col min="1" max="1" width="20" bestFit="1" customWidth="1"/>
    <col min="2" max="39" width="4.1640625" customWidth="1"/>
    <col min="40" max="43" width="4.1640625" bestFit="1" customWidth="1"/>
    <col min="44" max="44" width="2.1640625" customWidth="1"/>
  </cols>
  <sheetData>
    <row r="1" spans="1:112" ht="72" x14ac:dyDescent="0.2">
      <c r="A1" s="20">
        <v>4</v>
      </c>
      <c r="B1" s="21" t="s">
        <v>75</v>
      </c>
      <c r="C1" s="21" t="s">
        <v>76</v>
      </c>
      <c r="D1" s="21" t="s">
        <v>93</v>
      </c>
      <c r="E1" s="21" t="s">
        <v>94</v>
      </c>
      <c r="F1" s="21" t="s">
        <v>391</v>
      </c>
      <c r="G1" s="21" t="s">
        <v>67</v>
      </c>
      <c r="H1" s="21" t="s">
        <v>37</v>
      </c>
      <c r="I1" s="21" t="s">
        <v>95</v>
      </c>
      <c r="J1" s="21" t="s">
        <v>390</v>
      </c>
      <c r="K1" s="21" t="s">
        <v>21</v>
      </c>
      <c r="L1" s="21" t="s">
        <v>186</v>
      </c>
      <c r="M1" s="21" t="s">
        <v>96</v>
      </c>
      <c r="N1" s="21" t="s">
        <v>97</v>
      </c>
      <c r="O1" s="22" t="s">
        <v>26</v>
      </c>
      <c r="P1" s="21" t="s">
        <v>44</v>
      </c>
      <c r="Q1" s="21" t="s">
        <v>98</v>
      </c>
      <c r="R1" s="21" t="s">
        <v>378</v>
      </c>
      <c r="S1" s="21" t="s">
        <v>377</v>
      </c>
      <c r="T1" s="21" t="s">
        <v>99</v>
      </c>
      <c r="U1" s="21" t="s">
        <v>379</v>
      </c>
      <c r="V1" s="21" t="s">
        <v>61</v>
      </c>
      <c r="W1" s="21" t="s">
        <v>62</v>
      </c>
      <c r="X1" s="21" t="s">
        <v>381</v>
      </c>
      <c r="Y1" s="21" t="s">
        <v>208</v>
      </c>
      <c r="Z1" s="21" t="s">
        <v>30</v>
      </c>
      <c r="AA1" s="23" t="s">
        <v>100</v>
      </c>
      <c r="AB1" s="23" t="s">
        <v>373</v>
      </c>
      <c r="AC1" s="24" t="s">
        <v>101</v>
      </c>
      <c r="AD1" s="21" t="s">
        <v>102</v>
      </c>
      <c r="AE1" s="21" t="s">
        <v>103</v>
      </c>
      <c r="AF1" s="21" t="s">
        <v>361</v>
      </c>
      <c r="AG1" s="21" t="s">
        <v>388</v>
      </c>
      <c r="AH1" s="21" t="s">
        <v>104</v>
      </c>
      <c r="AI1" s="21" t="s">
        <v>25</v>
      </c>
      <c r="AJ1" s="21" t="s">
        <v>56</v>
      </c>
      <c r="AK1" s="21" t="s">
        <v>105</v>
      </c>
      <c r="AL1" s="21" t="s">
        <v>355</v>
      </c>
      <c r="AM1" s="21" t="s">
        <v>362</v>
      </c>
      <c r="AN1" s="21" t="s">
        <v>53</v>
      </c>
      <c r="AO1" s="21" t="s">
        <v>31</v>
      </c>
      <c r="AP1" s="21" t="s">
        <v>106</v>
      </c>
      <c r="AQ1" s="21" t="s">
        <v>45</v>
      </c>
      <c r="AR1" s="25" t="s">
        <v>6</v>
      </c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 spans="1:112" x14ac:dyDescent="0.2">
      <c r="A2" s="26" t="s">
        <v>75</v>
      </c>
      <c r="B2" s="2">
        <v>0</v>
      </c>
      <c r="C2">
        <v>370</v>
      </c>
      <c r="D2">
        <v>255</v>
      </c>
      <c r="E2">
        <v>375</v>
      </c>
      <c r="G2">
        <v>255</v>
      </c>
      <c r="H2">
        <v>170</v>
      </c>
      <c r="I2">
        <v>370</v>
      </c>
      <c r="K2">
        <v>145</v>
      </c>
      <c r="M2">
        <v>280</v>
      </c>
      <c r="N2">
        <v>95</v>
      </c>
      <c r="O2" s="27">
        <v>190</v>
      </c>
      <c r="P2">
        <v>255</v>
      </c>
      <c r="Q2">
        <v>340</v>
      </c>
      <c r="T2">
        <v>350</v>
      </c>
      <c r="V2">
        <v>125</v>
      </c>
      <c r="W2">
        <v>125</v>
      </c>
      <c r="AA2" s="28">
        <v>195</v>
      </c>
      <c r="AB2" s="28"/>
      <c r="AC2" s="29">
        <v>330</v>
      </c>
      <c r="AD2">
        <v>165</v>
      </c>
      <c r="AE2">
        <v>60</v>
      </c>
      <c r="AH2">
        <v>175</v>
      </c>
      <c r="AI2">
        <v>155</v>
      </c>
      <c r="AJ2">
        <v>310</v>
      </c>
      <c r="AK2">
        <v>215</v>
      </c>
      <c r="AN2">
        <v>130</v>
      </c>
      <c r="AO2">
        <v>275</v>
      </c>
      <c r="AP2">
        <v>65</v>
      </c>
      <c r="AQ2">
        <v>275</v>
      </c>
      <c r="AR2" t="s">
        <v>6</v>
      </c>
    </row>
    <row r="3" spans="1:112" x14ac:dyDescent="0.2">
      <c r="A3" s="26" t="s">
        <v>76</v>
      </c>
      <c r="B3">
        <v>370</v>
      </c>
      <c r="C3" s="2">
        <v>0</v>
      </c>
      <c r="D3">
        <v>140</v>
      </c>
      <c r="E3">
        <v>230</v>
      </c>
      <c r="G3">
        <v>140</v>
      </c>
      <c r="H3">
        <v>245</v>
      </c>
      <c r="I3">
        <v>30</v>
      </c>
      <c r="K3">
        <v>225</v>
      </c>
      <c r="M3">
        <v>140</v>
      </c>
      <c r="N3">
        <v>300</v>
      </c>
      <c r="O3" s="27">
        <v>215</v>
      </c>
      <c r="P3">
        <v>280</v>
      </c>
      <c r="Q3">
        <v>30</v>
      </c>
      <c r="T3">
        <v>50</v>
      </c>
      <c r="V3">
        <v>240</v>
      </c>
      <c r="W3">
        <v>250</v>
      </c>
      <c r="AA3" s="28">
        <v>190</v>
      </c>
      <c r="AB3" s="28">
        <v>70</v>
      </c>
      <c r="AC3" s="29">
        <v>75</v>
      </c>
      <c r="AD3">
        <v>275</v>
      </c>
      <c r="AE3">
        <v>380</v>
      </c>
      <c r="AH3">
        <v>380</v>
      </c>
      <c r="AI3">
        <v>225</v>
      </c>
      <c r="AJ3">
        <v>120</v>
      </c>
      <c r="AK3">
        <v>175</v>
      </c>
      <c r="AN3">
        <v>435</v>
      </c>
      <c r="AO3">
        <v>70</v>
      </c>
      <c r="AP3">
        <v>310</v>
      </c>
      <c r="AQ3">
        <v>215</v>
      </c>
      <c r="AR3" t="s">
        <v>6</v>
      </c>
    </row>
    <row r="4" spans="1:112" x14ac:dyDescent="0.2">
      <c r="A4" s="26" t="s">
        <v>93</v>
      </c>
      <c r="B4">
        <v>255</v>
      </c>
      <c r="C4">
        <v>140</v>
      </c>
      <c r="D4" s="2">
        <v>0</v>
      </c>
      <c r="E4">
        <v>130</v>
      </c>
      <c r="G4">
        <v>20</v>
      </c>
      <c r="H4">
        <v>130</v>
      </c>
      <c r="I4">
        <v>120</v>
      </c>
      <c r="K4">
        <v>105</v>
      </c>
      <c r="M4">
        <v>100</v>
      </c>
      <c r="N4">
        <v>165</v>
      </c>
      <c r="O4" s="27">
        <v>160</v>
      </c>
      <c r="P4">
        <v>220</v>
      </c>
      <c r="Q4">
        <v>130</v>
      </c>
      <c r="T4">
        <v>125</v>
      </c>
      <c r="V4">
        <v>110</v>
      </c>
      <c r="W4">
        <v>100</v>
      </c>
      <c r="AA4" s="28">
        <v>60</v>
      </c>
      <c r="AB4" s="28"/>
      <c r="AC4" s="29">
        <v>105</v>
      </c>
      <c r="AD4">
        <v>195</v>
      </c>
      <c r="AE4">
        <v>255</v>
      </c>
      <c r="AH4">
        <v>300</v>
      </c>
      <c r="AI4">
        <v>90</v>
      </c>
      <c r="AJ4">
        <v>135</v>
      </c>
      <c r="AK4">
        <v>85</v>
      </c>
      <c r="AN4">
        <v>315</v>
      </c>
      <c r="AO4">
        <v>35</v>
      </c>
      <c r="AP4">
        <v>185</v>
      </c>
      <c r="AQ4">
        <v>200</v>
      </c>
      <c r="AR4" t="s">
        <v>6</v>
      </c>
    </row>
    <row r="5" spans="1:112" x14ac:dyDescent="0.2">
      <c r="A5" s="26" t="s">
        <v>94</v>
      </c>
      <c r="B5">
        <v>375</v>
      </c>
      <c r="C5">
        <v>230</v>
      </c>
      <c r="D5">
        <v>130</v>
      </c>
      <c r="E5" s="2">
        <v>0</v>
      </c>
      <c r="G5">
        <v>145</v>
      </c>
      <c r="H5">
        <v>60</v>
      </c>
      <c r="I5">
        <v>210</v>
      </c>
      <c r="K5">
        <v>85</v>
      </c>
      <c r="M5">
        <v>100</v>
      </c>
      <c r="N5">
        <v>125</v>
      </c>
      <c r="O5" s="27">
        <v>35</v>
      </c>
      <c r="P5">
        <v>95</v>
      </c>
      <c r="Q5">
        <v>185</v>
      </c>
      <c r="T5">
        <v>175</v>
      </c>
      <c r="V5">
        <v>100</v>
      </c>
      <c r="W5">
        <v>100</v>
      </c>
      <c r="AA5" s="28">
        <v>100</v>
      </c>
      <c r="AB5" s="28"/>
      <c r="AC5" s="29">
        <v>155</v>
      </c>
      <c r="AD5">
        <v>70</v>
      </c>
      <c r="AE5">
        <v>175</v>
      </c>
      <c r="AH5">
        <v>175</v>
      </c>
      <c r="AI5">
        <v>100</v>
      </c>
      <c r="AJ5">
        <v>115</v>
      </c>
      <c r="AK5">
        <v>65</v>
      </c>
      <c r="AN5">
        <v>195</v>
      </c>
      <c r="AO5">
        <v>160</v>
      </c>
      <c r="AP5">
        <v>120</v>
      </c>
      <c r="AQ5">
        <v>115</v>
      </c>
      <c r="AR5" t="s">
        <v>6</v>
      </c>
    </row>
    <row r="6" spans="1:112" x14ac:dyDescent="0.2">
      <c r="A6" s="26" t="s">
        <v>392</v>
      </c>
      <c r="F6" s="2">
        <v>0</v>
      </c>
      <c r="K6">
        <v>175</v>
      </c>
      <c r="O6" s="27"/>
      <c r="AA6" s="28"/>
      <c r="AB6" s="28"/>
      <c r="AC6" s="29"/>
    </row>
    <row r="7" spans="1:112" x14ac:dyDescent="0.2">
      <c r="A7" s="26" t="s">
        <v>67</v>
      </c>
      <c r="B7">
        <v>255</v>
      </c>
      <c r="C7">
        <v>140</v>
      </c>
      <c r="D7">
        <v>20</v>
      </c>
      <c r="E7">
        <v>145</v>
      </c>
      <c r="G7" s="2">
        <v>0</v>
      </c>
      <c r="H7">
        <v>130</v>
      </c>
      <c r="I7">
        <v>130</v>
      </c>
      <c r="K7">
        <v>105</v>
      </c>
      <c r="M7">
        <v>115</v>
      </c>
      <c r="N7">
        <v>170</v>
      </c>
      <c r="O7" s="27">
        <v>180</v>
      </c>
      <c r="P7">
        <v>235</v>
      </c>
      <c r="Q7">
        <v>145</v>
      </c>
      <c r="T7">
        <v>140</v>
      </c>
      <c r="V7">
        <v>100</v>
      </c>
      <c r="W7">
        <v>105</v>
      </c>
      <c r="AA7" s="28">
        <v>55</v>
      </c>
      <c r="AB7" s="28"/>
      <c r="AC7" s="29">
        <v>120</v>
      </c>
      <c r="AD7">
        <v>210</v>
      </c>
      <c r="AE7">
        <v>260</v>
      </c>
      <c r="AH7">
        <v>300</v>
      </c>
      <c r="AI7">
        <v>90</v>
      </c>
      <c r="AJ7">
        <v>150</v>
      </c>
      <c r="AK7">
        <v>95</v>
      </c>
      <c r="AN7">
        <v>320</v>
      </c>
      <c r="AO7">
        <v>30</v>
      </c>
      <c r="AP7">
        <v>190</v>
      </c>
      <c r="AQ7">
        <v>215</v>
      </c>
      <c r="AR7" t="s">
        <v>6</v>
      </c>
    </row>
    <row r="8" spans="1:112" x14ac:dyDescent="0.2">
      <c r="A8" s="26" t="s">
        <v>37</v>
      </c>
      <c r="B8">
        <v>170</v>
      </c>
      <c r="C8">
        <v>245</v>
      </c>
      <c r="D8">
        <v>130</v>
      </c>
      <c r="E8">
        <v>60</v>
      </c>
      <c r="G8">
        <v>130</v>
      </c>
      <c r="H8" s="2">
        <v>0</v>
      </c>
      <c r="I8">
        <v>225</v>
      </c>
      <c r="K8">
        <v>30</v>
      </c>
      <c r="M8">
        <v>130</v>
      </c>
      <c r="N8">
        <v>70</v>
      </c>
      <c r="O8" s="27">
        <v>85</v>
      </c>
      <c r="P8">
        <v>145</v>
      </c>
      <c r="Q8">
        <v>200</v>
      </c>
      <c r="T8">
        <v>190</v>
      </c>
      <c r="V8">
        <v>40</v>
      </c>
      <c r="W8">
        <v>45</v>
      </c>
      <c r="AA8" s="28">
        <v>80</v>
      </c>
      <c r="AB8" s="28"/>
      <c r="AC8" s="29">
        <v>170</v>
      </c>
      <c r="AD8">
        <v>85</v>
      </c>
      <c r="AE8">
        <v>150</v>
      </c>
      <c r="AH8">
        <v>170</v>
      </c>
      <c r="AI8">
        <v>45</v>
      </c>
      <c r="AJ8">
        <v>170</v>
      </c>
      <c r="AK8">
        <v>80</v>
      </c>
      <c r="AN8">
        <v>190</v>
      </c>
      <c r="AO8">
        <v>170</v>
      </c>
      <c r="AP8">
        <v>80</v>
      </c>
      <c r="AQ8">
        <v>160</v>
      </c>
      <c r="AR8" t="s">
        <v>6</v>
      </c>
    </row>
    <row r="9" spans="1:112" x14ac:dyDescent="0.2">
      <c r="A9" s="26" t="s">
        <v>95</v>
      </c>
      <c r="B9">
        <v>370</v>
      </c>
      <c r="C9">
        <v>30</v>
      </c>
      <c r="D9">
        <v>120</v>
      </c>
      <c r="E9">
        <v>210</v>
      </c>
      <c r="G9">
        <v>130</v>
      </c>
      <c r="H9">
        <v>225</v>
      </c>
      <c r="I9" s="2">
        <v>0</v>
      </c>
      <c r="K9">
        <v>225</v>
      </c>
      <c r="M9">
        <v>125</v>
      </c>
      <c r="N9">
        <v>290</v>
      </c>
      <c r="O9" s="27">
        <v>210</v>
      </c>
      <c r="P9">
        <v>270</v>
      </c>
      <c r="Q9">
        <v>45</v>
      </c>
      <c r="T9">
        <v>40</v>
      </c>
      <c r="V9">
        <v>220</v>
      </c>
      <c r="W9">
        <v>220</v>
      </c>
      <c r="AA9" s="28">
        <v>175</v>
      </c>
      <c r="AB9" s="28"/>
      <c r="AC9" s="29">
        <v>80</v>
      </c>
      <c r="AD9">
        <v>270</v>
      </c>
      <c r="AE9">
        <v>375</v>
      </c>
      <c r="AH9">
        <v>375</v>
      </c>
      <c r="AI9">
        <v>210</v>
      </c>
      <c r="AJ9">
        <v>160</v>
      </c>
      <c r="AK9">
        <v>165</v>
      </c>
      <c r="AN9">
        <v>390</v>
      </c>
      <c r="AO9">
        <v>100</v>
      </c>
      <c r="AP9">
        <v>300</v>
      </c>
      <c r="AQ9">
        <v>200</v>
      </c>
      <c r="AR9" t="s">
        <v>6</v>
      </c>
    </row>
    <row r="10" spans="1:112" x14ac:dyDescent="0.2">
      <c r="A10" s="26" t="s">
        <v>390</v>
      </c>
      <c r="J10" s="2">
        <v>0</v>
      </c>
      <c r="K10">
        <v>455</v>
      </c>
      <c r="O10" s="27"/>
      <c r="AA10" s="28"/>
      <c r="AB10" s="28"/>
      <c r="AC10" s="29"/>
    </row>
    <row r="11" spans="1:112" x14ac:dyDescent="0.2">
      <c r="A11" s="26" t="s">
        <v>21</v>
      </c>
      <c r="B11">
        <v>145</v>
      </c>
      <c r="C11">
        <v>225</v>
      </c>
      <c r="D11">
        <v>105</v>
      </c>
      <c r="E11">
        <v>85</v>
      </c>
      <c r="F11">
        <v>175</v>
      </c>
      <c r="G11">
        <v>105</v>
      </c>
      <c r="H11">
        <v>30</v>
      </c>
      <c r="I11">
        <v>225</v>
      </c>
      <c r="J11">
        <v>455</v>
      </c>
      <c r="K11" s="2">
        <v>0</v>
      </c>
      <c r="M11">
        <v>135</v>
      </c>
      <c r="N11">
        <v>70</v>
      </c>
      <c r="O11" s="27">
        <v>110</v>
      </c>
      <c r="P11">
        <v>170</v>
      </c>
      <c r="Q11">
        <v>200</v>
      </c>
      <c r="T11">
        <v>190</v>
      </c>
      <c r="V11">
        <v>20</v>
      </c>
      <c r="W11">
        <v>20</v>
      </c>
      <c r="AA11" s="28">
        <v>50</v>
      </c>
      <c r="AB11" s="28"/>
      <c r="AC11" s="29">
        <v>170</v>
      </c>
      <c r="AD11">
        <v>110</v>
      </c>
      <c r="AE11">
        <v>155</v>
      </c>
      <c r="AH11">
        <v>195</v>
      </c>
      <c r="AI11">
        <v>15</v>
      </c>
      <c r="AJ11">
        <v>165</v>
      </c>
      <c r="AK11">
        <v>80</v>
      </c>
      <c r="AN11">
        <v>210</v>
      </c>
      <c r="AO11">
        <v>125</v>
      </c>
      <c r="AP11">
        <v>85</v>
      </c>
      <c r="AQ11">
        <v>185</v>
      </c>
      <c r="AR11" t="s">
        <v>6</v>
      </c>
    </row>
    <row r="12" spans="1:112" x14ac:dyDescent="0.2">
      <c r="A12" s="26" t="s">
        <v>186</v>
      </c>
      <c r="L12" s="2">
        <v>0</v>
      </c>
      <c r="O12" s="27"/>
      <c r="AA12" s="28"/>
      <c r="AB12" s="28"/>
      <c r="AC12" s="29"/>
      <c r="AD12">
        <v>115</v>
      </c>
    </row>
    <row r="13" spans="1:112" x14ac:dyDescent="0.2">
      <c r="A13" s="26" t="s">
        <v>96</v>
      </c>
      <c r="B13">
        <v>280</v>
      </c>
      <c r="C13">
        <v>140</v>
      </c>
      <c r="D13">
        <v>100</v>
      </c>
      <c r="E13">
        <v>100</v>
      </c>
      <c r="G13">
        <v>115</v>
      </c>
      <c r="H13">
        <v>130</v>
      </c>
      <c r="I13">
        <v>125</v>
      </c>
      <c r="K13">
        <v>135</v>
      </c>
      <c r="M13" s="2">
        <v>0</v>
      </c>
      <c r="N13">
        <v>200</v>
      </c>
      <c r="O13" s="27">
        <v>95</v>
      </c>
      <c r="P13">
        <v>150</v>
      </c>
      <c r="Q13">
        <v>95</v>
      </c>
      <c r="T13">
        <v>90</v>
      </c>
      <c r="V13">
        <v>150</v>
      </c>
      <c r="W13">
        <v>145</v>
      </c>
      <c r="AA13" s="28">
        <v>120</v>
      </c>
      <c r="AB13" s="28"/>
      <c r="AC13" s="29">
        <v>55</v>
      </c>
      <c r="AD13">
        <v>150</v>
      </c>
      <c r="AE13">
        <v>260</v>
      </c>
      <c r="AH13">
        <v>260</v>
      </c>
      <c r="AI13">
        <v>145</v>
      </c>
      <c r="AJ13">
        <v>35</v>
      </c>
      <c r="AK13">
        <v>70</v>
      </c>
      <c r="AN13">
        <v>275</v>
      </c>
      <c r="AO13">
        <v>120</v>
      </c>
      <c r="AP13">
        <v>210</v>
      </c>
      <c r="AQ13">
        <v>100</v>
      </c>
      <c r="AR13" t="s">
        <v>6</v>
      </c>
    </row>
    <row r="14" spans="1:112" x14ac:dyDescent="0.2">
      <c r="A14" s="26" t="s">
        <v>97</v>
      </c>
      <c r="B14">
        <v>95</v>
      </c>
      <c r="C14">
        <v>300</v>
      </c>
      <c r="D14">
        <v>165</v>
      </c>
      <c r="E14">
        <v>125</v>
      </c>
      <c r="G14">
        <v>170</v>
      </c>
      <c r="H14">
        <v>70</v>
      </c>
      <c r="I14">
        <v>290</v>
      </c>
      <c r="K14">
        <v>70</v>
      </c>
      <c r="M14">
        <v>200</v>
      </c>
      <c r="N14" s="2">
        <v>0</v>
      </c>
      <c r="O14" s="27">
        <v>160</v>
      </c>
      <c r="P14">
        <v>215</v>
      </c>
      <c r="Q14">
        <v>260</v>
      </c>
      <c r="T14">
        <v>255</v>
      </c>
      <c r="V14">
        <v>55</v>
      </c>
      <c r="W14">
        <v>65</v>
      </c>
      <c r="AA14" s="28">
        <v>65</v>
      </c>
      <c r="AB14" s="28"/>
      <c r="AC14" s="29">
        <v>235</v>
      </c>
      <c r="AD14">
        <v>115</v>
      </c>
      <c r="AE14">
        <v>105</v>
      </c>
      <c r="AH14">
        <v>190</v>
      </c>
      <c r="AI14">
        <v>75</v>
      </c>
      <c r="AJ14">
        <v>230</v>
      </c>
      <c r="AK14">
        <v>145</v>
      </c>
      <c r="AN14">
        <v>165</v>
      </c>
      <c r="AO14">
        <v>185</v>
      </c>
      <c r="AP14">
        <v>35</v>
      </c>
      <c r="AQ14">
        <v>235</v>
      </c>
      <c r="AR14" t="s">
        <v>6</v>
      </c>
    </row>
    <row r="15" spans="1:112" x14ac:dyDescent="0.2">
      <c r="A15" s="30" t="s">
        <v>26</v>
      </c>
      <c r="B15" s="27">
        <v>190</v>
      </c>
      <c r="C15" s="27">
        <v>215</v>
      </c>
      <c r="D15" s="27">
        <v>160</v>
      </c>
      <c r="E15" s="27">
        <v>35</v>
      </c>
      <c r="F15" s="27"/>
      <c r="G15" s="27">
        <v>180</v>
      </c>
      <c r="H15" s="27">
        <v>85</v>
      </c>
      <c r="I15" s="27">
        <v>210</v>
      </c>
      <c r="J15" s="27"/>
      <c r="K15" s="27">
        <v>110</v>
      </c>
      <c r="L15" s="27"/>
      <c r="M15" s="27">
        <v>95</v>
      </c>
      <c r="N15" s="27">
        <v>160</v>
      </c>
      <c r="O15" s="2">
        <v>0</v>
      </c>
      <c r="P15" s="27">
        <v>70</v>
      </c>
      <c r="Q15" s="27">
        <v>180</v>
      </c>
      <c r="R15" s="27"/>
      <c r="S15" s="27"/>
      <c r="T15" s="27">
        <v>170</v>
      </c>
      <c r="U15" s="27"/>
      <c r="V15" s="27">
        <v>120</v>
      </c>
      <c r="W15" s="27">
        <v>120</v>
      </c>
      <c r="X15" s="27"/>
      <c r="Y15" s="27">
        <v>86</v>
      </c>
      <c r="Z15" s="27"/>
      <c r="AA15" s="27">
        <v>140</v>
      </c>
      <c r="AB15" s="27"/>
      <c r="AC15" s="29">
        <v>145</v>
      </c>
      <c r="AD15" s="27">
        <v>65</v>
      </c>
      <c r="AE15" s="27">
        <v>175</v>
      </c>
      <c r="AF15" s="27"/>
      <c r="AG15" s="27"/>
      <c r="AH15" s="27">
        <v>170</v>
      </c>
      <c r="AI15" s="27">
        <v>120</v>
      </c>
      <c r="AJ15" s="27">
        <v>100</v>
      </c>
      <c r="AK15" s="27">
        <v>95</v>
      </c>
      <c r="AL15" s="27"/>
      <c r="AM15" s="27"/>
      <c r="AN15" s="27">
        <v>190</v>
      </c>
      <c r="AO15" s="27">
        <v>185</v>
      </c>
      <c r="AP15" s="27">
        <v>130</v>
      </c>
      <c r="AQ15" s="27">
        <v>85</v>
      </c>
      <c r="AR15" s="27" t="s">
        <v>6</v>
      </c>
    </row>
    <row r="16" spans="1:112" x14ac:dyDescent="0.2">
      <c r="A16" s="26" t="s">
        <v>44</v>
      </c>
      <c r="B16">
        <v>255</v>
      </c>
      <c r="C16">
        <v>280</v>
      </c>
      <c r="D16">
        <v>220</v>
      </c>
      <c r="E16">
        <v>95</v>
      </c>
      <c r="G16">
        <v>235</v>
      </c>
      <c r="H16">
        <v>145</v>
      </c>
      <c r="I16">
        <v>270</v>
      </c>
      <c r="K16">
        <v>170</v>
      </c>
      <c r="M16">
        <v>150</v>
      </c>
      <c r="N16">
        <v>215</v>
      </c>
      <c r="O16" s="27">
        <v>70</v>
      </c>
      <c r="P16" s="2">
        <v>0</v>
      </c>
      <c r="Q16">
        <v>235</v>
      </c>
      <c r="T16">
        <v>230</v>
      </c>
      <c r="V16">
        <v>185</v>
      </c>
      <c r="W16">
        <v>180</v>
      </c>
      <c r="AA16" s="28">
        <v>215</v>
      </c>
      <c r="AB16" s="28"/>
      <c r="AC16" s="29">
        <v>195</v>
      </c>
      <c r="AD16">
        <v>100</v>
      </c>
      <c r="AE16">
        <v>200</v>
      </c>
      <c r="AH16">
        <v>110</v>
      </c>
      <c r="AI16">
        <v>185</v>
      </c>
      <c r="AJ16">
        <v>135</v>
      </c>
      <c r="AK16">
        <v>150</v>
      </c>
      <c r="AN16">
        <v>160</v>
      </c>
      <c r="AO16">
        <v>245</v>
      </c>
      <c r="AP16">
        <v>180</v>
      </c>
      <c r="AQ16">
        <v>70</v>
      </c>
      <c r="AR16" t="s">
        <v>6</v>
      </c>
    </row>
    <row r="17" spans="1:44" x14ac:dyDescent="0.2">
      <c r="A17" s="26" t="s">
        <v>98</v>
      </c>
      <c r="B17">
        <v>340</v>
      </c>
      <c r="C17">
        <v>30</v>
      </c>
      <c r="D17">
        <v>130</v>
      </c>
      <c r="E17">
        <v>185</v>
      </c>
      <c r="G17">
        <v>145</v>
      </c>
      <c r="H17">
        <v>200</v>
      </c>
      <c r="I17">
        <v>45</v>
      </c>
      <c r="K17">
        <v>200</v>
      </c>
      <c r="M17">
        <v>95</v>
      </c>
      <c r="N17">
        <v>260</v>
      </c>
      <c r="O17" s="27">
        <v>180</v>
      </c>
      <c r="P17">
        <v>235</v>
      </c>
      <c r="Q17" s="2">
        <v>0</v>
      </c>
      <c r="T17">
        <v>10</v>
      </c>
      <c r="V17">
        <v>210</v>
      </c>
      <c r="W17">
        <v>210</v>
      </c>
      <c r="AA17" s="28">
        <v>170</v>
      </c>
      <c r="AB17" s="28"/>
      <c r="AC17" s="29">
        <v>35</v>
      </c>
      <c r="AD17">
        <v>245</v>
      </c>
      <c r="AE17">
        <v>340</v>
      </c>
      <c r="AH17">
        <v>345</v>
      </c>
      <c r="AI17">
        <v>205</v>
      </c>
      <c r="AJ17">
        <v>100</v>
      </c>
      <c r="AK17">
        <v>130</v>
      </c>
      <c r="AN17">
        <v>365</v>
      </c>
      <c r="AO17">
        <v>130</v>
      </c>
      <c r="AP17">
        <v>270</v>
      </c>
      <c r="AQ17">
        <v>170</v>
      </c>
      <c r="AR17" t="s">
        <v>6</v>
      </c>
    </row>
    <row r="18" spans="1:44" x14ac:dyDescent="0.2">
      <c r="A18" s="26" t="s">
        <v>378</v>
      </c>
      <c r="O18" s="27"/>
      <c r="R18" s="2"/>
      <c r="S18">
        <v>100</v>
      </c>
      <c r="AA18" s="28"/>
      <c r="AB18" s="28"/>
      <c r="AC18" s="29"/>
    </row>
    <row r="19" spans="1:44" x14ac:dyDescent="0.2">
      <c r="A19" s="26" t="s">
        <v>377</v>
      </c>
      <c r="O19" s="27"/>
      <c r="R19">
        <v>100</v>
      </c>
      <c r="S19" s="2"/>
      <c r="U19">
        <v>95</v>
      </c>
      <c r="AA19" s="28"/>
      <c r="AB19" s="28"/>
      <c r="AC19" s="29"/>
    </row>
    <row r="20" spans="1:44" x14ac:dyDescent="0.2">
      <c r="A20" s="26" t="s">
        <v>99</v>
      </c>
      <c r="B20">
        <v>350</v>
      </c>
      <c r="C20">
        <v>50</v>
      </c>
      <c r="D20">
        <v>125</v>
      </c>
      <c r="E20">
        <v>175</v>
      </c>
      <c r="G20">
        <v>140</v>
      </c>
      <c r="H20">
        <v>190</v>
      </c>
      <c r="I20">
        <v>40</v>
      </c>
      <c r="K20">
        <v>190</v>
      </c>
      <c r="M20">
        <v>90</v>
      </c>
      <c r="N20">
        <v>255</v>
      </c>
      <c r="O20" s="27">
        <v>170</v>
      </c>
      <c r="P20">
        <v>230</v>
      </c>
      <c r="Q20">
        <v>10</v>
      </c>
      <c r="T20" s="2">
        <v>0</v>
      </c>
      <c r="V20">
        <v>200</v>
      </c>
      <c r="W20">
        <v>200</v>
      </c>
      <c r="AA20" s="28">
        <v>160</v>
      </c>
      <c r="AB20" s="28"/>
      <c r="AC20" s="29">
        <v>40</v>
      </c>
      <c r="AD20">
        <v>235</v>
      </c>
      <c r="AE20">
        <v>330</v>
      </c>
      <c r="AH20">
        <v>335</v>
      </c>
      <c r="AI20">
        <v>195</v>
      </c>
      <c r="AJ20">
        <v>90</v>
      </c>
      <c r="AK20">
        <v>120</v>
      </c>
      <c r="AN20">
        <v>260</v>
      </c>
      <c r="AO20">
        <v>120</v>
      </c>
      <c r="AP20">
        <v>260</v>
      </c>
      <c r="AQ20">
        <v>160</v>
      </c>
      <c r="AR20" t="s">
        <v>6</v>
      </c>
    </row>
    <row r="21" spans="1:44" x14ac:dyDescent="0.2">
      <c r="A21" s="26" t="s">
        <v>379</v>
      </c>
      <c r="O21" s="27"/>
      <c r="S21">
        <v>95</v>
      </c>
      <c r="U21" s="2"/>
      <c r="AA21" s="28"/>
      <c r="AB21" s="28"/>
      <c r="AC21" s="29"/>
    </row>
    <row r="22" spans="1:44" x14ac:dyDescent="0.2">
      <c r="A22" s="26" t="s">
        <v>61</v>
      </c>
      <c r="B22">
        <v>125</v>
      </c>
      <c r="C22">
        <v>240</v>
      </c>
      <c r="D22">
        <v>110</v>
      </c>
      <c r="E22">
        <v>100</v>
      </c>
      <c r="G22">
        <v>100</v>
      </c>
      <c r="H22">
        <v>40</v>
      </c>
      <c r="I22">
        <v>220</v>
      </c>
      <c r="K22">
        <v>20</v>
      </c>
      <c r="M22">
        <v>150</v>
      </c>
      <c r="N22">
        <v>55</v>
      </c>
      <c r="O22" s="27">
        <v>120</v>
      </c>
      <c r="P22">
        <v>185</v>
      </c>
      <c r="Q22">
        <v>210</v>
      </c>
      <c r="T22">
        <v>200</v>
      </c>
      <c r="V22" s="2">
        <v>0</v>
      </c>
      <c r="W22">
        <v>10</v>
      </c>
      <c r="AA22" s="28">
        <v>55</v>
      </c>
      <c r="AB22" s="28"/>
      <c r="AC22" s="29">
        <v>185</v>
      </c>
      <c r="AD22">
        <v>125</v>
      </c>
      <c r="AE22">
        <v>155</v>
      </c>
      <c r="AH22">
        <v>210</v>
      </c>
      <c r="AI22">
        <v>30</v>
      </c>
      <c r="AJ22">
        <v>180</v>
      </c>
      <c r="AK22">
        <v>95</v>
      </c>
      <c r="AN22">
        <v>215</v>
      </c>
      <c r="AO22">
        <v>130</v>
      </c>
      <c r="AP22">
        <v>85</v>
      </c>
      <c r="AQ22">
        <v>200</v>
      </c>
      <c r="AR22" t="s">
        <v>6</v>
      </c>
    </row>
    <row r="23" spans="1:44" x14ac:dyDescent="0.2">
      <c r="A23" s="26" t="s">
        <v>62</v>
      </c>
      <c r="B23">
        <v>125</v>
      </c>
      <c r="C23">
        <v>250</v>
      </c>
      <c r="D23">
        <v>100</v>
      </c>
      <c r="E23">
        <v>100</v>
      </c>
      <c r="G23">
        <v>105</v>
      </c>
      <c r="H23">
        <v>45</v>
      </c>
      <c r="I23">
        <v>220</v>
      </c>
      <c r="K23">
        <v>20</v>
      </c>
      <c r="M23">
        <v>145</v>
      </c>
      <c r="N23">
        <v>65</v>
      </c>
      <c r="O23" s="27">
        <v>120</v>
      </c>
      <c r="P23">
        <v>180</v>
      </c>
      <c r="Q23">
        <v>210</v>
      </c>
      <c r="T23">
        <v>200</v>
      </c>
      <c r="V23">
        <v>10</v>
      </c>
      <c r="W23" s="2">
        <v>0</v>
      </c>
      <c r="X23">
        <v>250</v>
      </c>
      <c r="AA23" s="28">
        <v>45</v>
      </c>
      <c r="AB23" s="28"/>
      <c r="AC23" s="29">
        <v>180</v>
      </c>
      <c r="AD23">
        <v>125</v>
      </c>
      <c r="AE23">
        <v>165</v>
      </c>
      <c r="AH23">
        <v>210</v>
      </c>
      <c r="AI23">
        <v>20</v>
      </c>
      <c r="AJ23">
        <v>175</v>
      </c>
      <c r="AK23">
        <v>95</v>
      </c>
      <c r="AN23">
        <v>225</v>
      </c>
      <c r="AO23">
        <v>120</v>
      </c>
      <c r="AP23">
        <v>95</v>
      </c>
      <c r="AQ23">
        <v>200</v>
      </c>
      <c r="AR23" t="s">
        <v>6</v>
      </c>
    </row>
    <row r="24" spans="1:44" x14ac:dyDescent="0.2">
      <c r="A24" s="26" t="s">
        <v>381</v>
      </c>
      <c r="O24" s="27"/>
      <c r="W24">
        <v>250</v>
      </c>
      <c r="X24" s="2"/>
      <c r="AA24" s="28"/>
      <c r="AB24" s="28"/>
      <c r="AC24" s="29"/>
    </row>
    <row r="25" spans="1:44" x14ac:dyDescent="0.2">
      <c r="A25" s="26" t="s">
        <v>208</v>
      </c>
      <c r="O25" s="27">
        <v>86</v>
      </c>
      <c r="Y25" s="2">
        <v>0</v>
      </c>
      <c r="AA25" s="28"/>
      <c r="AB25" s="28"/>
      <c r="AC25" s="29"/>
      <c r="AD25">
        <v>40</v>
      </c>
      <c r="AR25" t="s">
        <v>6</v>
      </c>
    </row>
    <row r="26" spans="1:44" x14ac:dyDescent="0.2">
      <c r="A26" s="26" t="s">
        <v>30</v>
      </c>
      <c r="O26" s="27"/>
      <c r="Z26" s="2">
        <v>0</v>
      </c>
      <c r="AA26" s="28">
        <v>55</v>
      </c>
      <c r="AB26" s="28"/>
      <c r="AC26" s="29"/>
      <c r="AR26" t="s">
        <v>6</v>
      </c>
    </row>
    <row r="27" spans="1:44" x14ac:dyDescent="0.2">
      <c r="A27" s="31" t="s">
        <v>100</v>
      </c>
      <c r="B27" s="28">
        <v>195</v>
      </c>
      <c r="C27" s="28">
        <v>175</v>
      </c>
      <c r="D27" s="28">
        <v>60</v>
      </c>
      <c r="E27" s="28">
        <v>100</v>
      </c>
      <c r="F27" s="28"/>
      <c r="G27" s="28">
        <v>55</v>
      </c>
      <c r="H27" s="28">
        <v>80</v>
      </c>
      <c r="I27" s="28">
        <v>175</v>
      </c>
      <c r="J27" s="28"/>
      <c r="K27" s="28">
        <v>50</v>
      </c>
      <c r="L27" s="28"/>
      <c r="M27" s="28">
        <v>120</v>
      </c>
      <c r="N27" s="28">
        <v>65</v>
      </c>
      <c r="O27" s="27">
        <v>140</v>
      </c>
      <c r="P27" s="28">
        <v>215</v>
      </c>
      <c r="Q27" s="28">
        <v>170</v>
      </c>
      <c r="R27" s="28"/>
      <c r="S27" s="28"/>
      <c r="T27" s="28">
        <v>160</v>
      </c>
      <c r="U27" s="28"/>
      <c r="V27" s="28">
        <v>55</v>
      </c>
      <c r="W27" s="28">
        <v>45</v>
      </c>
      <c r="X27" s="28"/>
      <c r="Y27" s="28"/>
      <c r="Z27" s="28">
        <v>55</v>
      </c>
      <c r="AA27" s="2">
        <v>0</v>
      </c>
      <c r="AB27" s="2"/>
      <c r="AC27" s="29">
        <v>150</v>
      </c>
      <c r="AD27" s="28">
        <v>160</v>
      </c>
      <c r="AE27" s="28">
        <v>200</v>
      </c>
      <c r="AF27" s="28">
        <v>165</v>
      </c>
      <c r="AG27" s="28">
        <v>440</v>
      </c>
      <c r="AH27" s="28">
        <v>240</v>
      </c>
      <c r="AI27" s="28">
        <v>40</v>
      </c>
      <c r="AJ27" s="28">
        <v>150</v>
      </c>
      <c r="AK27" s="28">
        <v>65</v>
      </c>
      <c r="AL27" s="28">
        <v>90</v>
      </c>
      <c r="AM27" s="28">
        <v>35</v>
      </c>
      <c r="AN27" s="28">
        <v>260</v>
      </c>
      <c r="AO27" s="28">
        <v>75</v>
      </c>
      <c r="AP27" s="28">
        <v>130</v>
      </c>
      <c r="AQ27" s="28">
        <v>200</v>
      </c>
      <c r="AR27" s="28" t="s">
        <v>6</v>
      </c>
    </row>
    <row r="28" spans="1:44" x14ac:dyDescent="0.2">
      <c r="A28" s="31" t="s">
        <v>373</v>
      </c>
      <c r="B28" s="28"/>
      <c r="C28" s="28">
        <v>70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"/>
      <c r="AB28" s="2"/>
      <c r="AC28" s="29">
        <v>130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32" t="s">
        <v>101</v>
      </c>
      <c r="B29" s="29">
        <v>330</v>
      </c>
      <c r="C29" s="29">
        <v>75</v>
      </c>
      <c r="D29" s="29">
        <v>105</v>
      </c>
      <c r="E29" s="29">
        <v>155</v>
      </c>
      <c r="F29" s="29"/>
      <c r="G29" s="29">
        <v>120</v>
      </c>
      <c r="H29" s="29">
        <v>170</v>
      </c>
      <c r="I29" s="29">
        <v>80</v>
      </c>
      <c r="J29" s="29"/>
      <c r="K29" s="29">
        <v>170</v>
      </c>
      <c r="L29" s="29"/>
      <c r="M29" s="29">
        <v>55</v>
      </c>
      <c r="N29" s="29">
        <v>235</v>
      </c>
      <c r="O29" s="29">
        <v>145</v>
      </c>
      <c r="P29" s="29">
        <v>195</v>
      </c>
      <c r="Q29" s="29">
        <v>35</v>
      </c>
      <c r="R29" s="29"/>
      <c r="S29" s="29"/>
      <c r="T29" s="29">
        <v>40</v>
      </c>
      <c r="U29" s="29"/>
      <c r="V29" s="29">
        <v>185</v>
      </c>
      <c r="W29" s="29">
        <v>180</v>
      </c>
      <c r="X29" s="29"/>
      <c r="Y29" s="29"/>
      <c r="Z29" s="29"/>
      <c r="AA29" s="29">
        <v>150</v>
      </c>
      <c r="AB29" s="29">
        <v>130</v>
      </c>
      <c r="AC29" s="2">
        <v>0</v>
      </c>
      <c r="AD29" s="29">
        <v>210</v>
      </c>
      <c r="AE29" s="29">
        <v>310</v>
      </c>
      <c r="AF29" s="29">
        <v>412</v>
      </c>
      <c r="AG29" s="29"/>
      <c r="AH29" s="29">
        <v>305</v>
      </c>
      <c r="AI29" s="29">
        <v>180</v>
      </c>
      <c r="AJ29" s="29">
        <v>65</v>
      </c>
      <c r="AK29" s="29">
        <v>105</v>
      </c>
      <c r="AL29" s="29"/>
      <c r="AM29" s="29"/>
      <c r="AN29" s="29">
        <v>330</v>
      </c>
      <c r="AO29" s="29">
        <v>110</v>
      </c>
      <c r="AP29" s="29">
        <v>245</v>
      </c>
      <c r="AQ29" s="29">
        <v>130</v>
      </c>
      <c r="AR29" s="29" t="s">
        <v>6</v>
      </c>
    </row>
    <row r="30" spans="1:44" x14ac:dyDescent="0.2">
      <c r="A30" s="26" t="s">
        <v>102</v>
      </c>
      <c r="B30">
        <v>165</v>
      </c>
      <c r="C30">
        <v>275</v>
      </c>
      <c r="D30">
        <v>195</v>
      </c>
      <c r="E30">
        <v>70</v>
      </c>
      <c r="G30">
        <v>210</v>
      </c>
      <c r="H30">
        <v>85</v>
      </c>
      <c r="I30">
        <v>270</v>
      </c>
      <c r="K30">
        <v>110</v>
      </c>
      <c r="L30">
        <v>115</v>
      </c>
      <c r="M30">
        <v>150</v>
      </c>
      <c r="N30">
        <v>115</v>
      </c>
      <c r="O30" s="27">
        <v>65</v>
      </c>
      <c r="P30">
        <v>100</v>
      </c>
      <c r="Q30">
        <v>245</v>
      </c>
      <c r="T30">
        <v>235</v>
      </c>
      <c r="V30">
        <v>125</v>
      </c>
      <c r="W30">
        <v>125</v>
      </c>
      <c r="Y30">
        <v>40</v>
      </c>
      <c r="AA30" s="28">
        <v>160</v>
      </c>
      <c r="AB30" s="28"/>
      <c r="AC30" s="29">
        <v>210</v>
      </c>
      <c r="AD30" s="2">
        <v>0</v>
      </c>
      <c r="AE30">
        <v>110</v>
      </c>
      <c r="AH30">
        <v>105</v>
      </c>
      <c r="AI30">
        <v>125</v>
      </c>
      <c r="AJ30">
        <v>155</v>
      </c>
      <c r="AK30">
        <v>125</v>
      </c>
      <c r="AN30">
        <v>125</v>
      </c>
      <c r="AO30">
        <v>220</v>
      </c>
      <c r="AP30">
        <v>85</v>
      </c>
      <c r="AQ30">
        <v>140</v>
      </c>
      <c r="AR30" t="s">
        <v>6</v>
      </c>
    </row>
    <row r="31" spans="1:44" x14ac:dyDescent="0.2">
      <c r="A31" s="26" t="s">
        <v>103</v>
      </c>
      <c r="B31">
        <v>60</v>
      </c>
      <c r="C31">
        <v>380</v>
      </c>
      <c r="D31">
        <v>255</v>
      </c>
      <c r="E31">
        <v>175</v>
      </c>
      <c r="G31">
        <v>260</v>
      </c>
      <c r="H31">
        <v>150</v>
      </c>
      <c r="I31">
        <v>375</v>
      </c>
      <c r="K31">
        <v>155</v>
      </c>
      <c r="M31">
        <v>260</v>
      </c>
      <c r="N31">
        <v>105</v>
      </c>
      <c r="O31" s="27">
        <v>175</v>
      </c>
      <c r="P31">
        <v>200</v>
      </c>
      <c r="Q31">
        <v>340</v>
      </c>
      <c r="T31">
        <v>330</v>
      </c>
      <c r="V31">
        <v>155</v>
      </c>
      <c r="W31">
        <v>165</v>
      </c>
      <c r="AA31" s="28">
        <v>200</v>
      </c>
      <c r="AB31" s="28"/>
      <c r="AC31" s="29">
        <v>310</v>
      </c>
      <c r="AD31">
        <v>110</v>
      </c>
      <c r="AE31" s="2">
        <v>0</v>
      </c>
      <c r="AH31">
        <v>100</v>
      </c>
      <c r="AI31">
        <v>165</v>
      </c>
      <c r="AJ31">
        <v>265</v>
      </c>
      <c r="AK31">
        <v>225</v>
      </c>
      <c r="AN31">
        <v>60</v>
      </c>
      <c r="AO31">
        <v>275</v>
      </c>
      <c r="AP31">
        <v>75</v>
      </c>
      <c r="AQ31">
        <v>250</v>
      </c>
      <c r="AR31" t="s">
        <v>6</v>
      </c>
    </row>
    <row r="32" spans="1:44" x14ac:dyDescent="0.2">
      <c r="A32" s="26" t="s">
        <v>361</v>
      </c>
      <c r="O32" s="27"/>
      <c r="AA32" s="28">
        <v>165</v>
      </c>
      <c r="AB32" s="28"/>
      <c r="AC32" s="29"/>
      <c r="AF32" s="2"/>
    </row>
    <row r="33" spans="1:44" x14ac:dyDescent="0.2">
      <c r="A33" s="26" t="s">
        <v>388</v>
      </c>
      <c r="O33" s="27"/>
      <c r="AA33" s="28">
        <v>440</v>
      </c>
      <c r="AB33" s="28"/>
      <c r="AC33" s="29">
        <v>412</v>
      </c>
      <c r="AG33" s="2"/>
    </row>
    <row r="34" spans="1:44" x14ac:dyDescent="0.2">
      <c r="A34" s="26" t="s">
        <v>104</v>
      </c>
      <c r="B34">
        <v>175</v>
      </c>
      <c r="C34">
        <v>380</v>
      </c>
      <c r="D34">
        <v>300</v>
      </c>
      <c r="E34">
        <v>175</v>
      </c>
      <c r="G34">
        <v>300</v>
      </c>
      <c r="H34">
        <v>170</v>
      </c>
      <c r="I34">
        <v>375</v>
      </c>
      <c r="K34">
        <v>195</v>
      </c>
      <c r="M34">
        <v>260</v>
      </c>
      <c r="N34">
        <v>190</v>
      </c>
      <c r="O34" s="27">
        <v>170</v>
      </c>
      <c r="P34">
        <v>110</v>
      </c>
      <c r="Q34">
        <v>345</v>
      </c>
      <c r="T34">
        <v>335</v>
      </c>
      <c r="V34">
        <v>210</v>
      </c>
      <c r="W34">
        <v>210</v>
      </c>
      <c r="AA34" s="28">
        <v>240</v>
      </c>
      <c r="AB34" s="28"/>
      <c r="AC34" s="29">
        <v>305</v>
      </c>
      <c r="AD34">
        <v>105</v>
      </c>
      <c r="AE34">
        <v>100</v>
      </c>
      <c r="AH34" s="2">
        <v>0</v>
      </c>
      <c r="AI34">
        <v>205</v>
      </c>
      <c r="AJ34">
        <v>245</v>
      </c>
      <c r="AK34">
        <v>230</v>
      </c>
      <c r="AN34">
        <v>50</v>
      </c>
      <c r="AO34">
        <v>325</v>
      </c>
      <c r="AP34">
        <v>150</v>
      </c>
      <c r="AQ34">
        <v>180</v>
      </c>
      <c r="AR34" t="s">
        <v>6</v>
      </c>
    </row>
    <row r="35" spans="1:44" x14ac:dyDescent="0.2">
      <c r="A35" s="26" t="s">
        <v>25</v>
      </c>
      <c r="B35">
        <v>155</v>
      </c>
      <c r="C35">
        <v>225</v>
      </c>
      <c r="D35">
        <v>90</v>
      </c>
      <c r="E35">
        <v>100</v>
      </c>
      <c r="G35">
        <v>90</v>
      </c>
      <c r="H35">
        <v>45</v>
      </c>
      <c r="I35">
        <v>210</v>
      </c>
      <c r="K35">
        <v>15</v>
      </c>
      <c r="M35">
        <v>145</v>
      </c>
      <c r="N35">
        <v>75</v>
      </c>
      <c r="O35" s="27">
        <v>120</v>
      </c>
      <c r="P35">
        <v>185</v>
      </c>
      <c r="Q35">
        <v>205</v>
      </c>
      <c r="T35">
        <v>195</v>
      </c>
      <c r="V35">
        <v>30</v>
      </c>
      <c r="W35">
        <v>20</v>
      </c>
      <c r="AA35" s="28">
        <v>40</v>
      </c>
      <c r="AB35" s="28"/>
      <c r="AC35" s="29">
        <v>180</v>
      </c>
      <c r="AD35">
        <v>125</v>
      </c>
      <c r="AE35">
        <v>165</v>
      </c>
      <c r="AH35">
        <v>205</v>
      </c>
      <c r="AI35" s="2">
        <v>0</v>
      </c>
      <c r="AJ35">
        <v>175</v>
      </c>
      <c r="AK35">
        <v>90</v>
      </c>
      <c r="AN35">
        <v>225</v>
      </c>
      <c r="AO35">
        <v>110</v>
      </c>
      <c r="AP35">
        <v>95</v>
      </c>
      <c r="AQ35">
        <v>200</v>
      </c>
      <c r="AR35" t="s">
        <v>6</v>
      </c>
    </row>
    <row r="36" spans="1:44" x14ac:dyDescent="0.2">
      <c r="A36" s="26" t="s">
        <v>56</v>
      </c>
      <c r="B36">
        <v>310</v>
      </c>
      <c r="C36">
        <v>120</v>
      </c>
      <c r="D36">
        <v>135</v>
      </c>
      <c r="E36">
        <v>115</v>
      </c>
      <c r="G36">
        <v>150</v>
      </c>
      <c r="H36">
        <v>170</v>
      </c>
      <c r="I36">
        <v>160</v>
      </c>
      <c r="K36">
        <v>165</v>
      </c>
      <c r="M36">
        <v>35</v>
      </c>
      <c r="N36">
        <v>230</v>
      </c>
      <c r="O36" s="27">
        <v>100</v>
      </c>
      <c r="P36">
        <v>135</v>
      </c>
      <c r="Q36">
        <v>100</v>
      </c>
      <c r="T36">
        <v>90</v>
      </c>
      <c r="V36">
        <v>180</v>
      </c>
      <c r="W36">
        <v>175</v>
      </c>
      <c r="AA36" s="28">
        <v>150</v>
      </c>
      <c r="AB36" s="28"/>
      <c r="AC36" s="29">
        <v>65</v>
      </c>
      <c r="AD36">
        <v>155</v>
      </c>
      <c r="AE36">
        <v>265</v>
      </c>
      <c r="AH36">
        <v>245</v>
      </c>
      <c r="AI36">
        <v>175</v>
      </c>
      <c r="AJ36" s="2">
        <v>0</v>
      </c>
      <c r="AK36">
        <v>100</v>
      </c>
      <c r="AN36">
        <v>280</v>
      </c>
      <c r="AO36">
        <v>160</v>
      </c>
      <c r="AP36">
        <v>220</v>
      </c>
      <c r="AQ36">
        <v>70</v>
      </c>
      <c r="AR36" t="s">
        <v>6</v>
      </c>
    </row>
    <row r="37" spans="1:44" x14ac:dyDescent="0.2">
      <c r="A37" s="26" t="s">
        <v>105</v>
      </c>
      <c r="B37">
        <v>215</v>
      </c>
      <c r="C37">
        <v>175</v>
      </c>
      <c r="D37">
        <v>85</v>
      </c>
      <c r="E37">
        <v>65</v>
      </c>
      <c r="G37">
        <v>95</v>
      </c>
      <c r="H37">
        <v>80</v>
      </c>
      <c r="I37">
        <v>165</v>
      </c>
      <c r="K37">
        <v>80</v>
      </c>
      <c r="M37">
        <v>70</v>
      </c>
      <c r="N37">
        <v>145</v>
      </c>
      <c r="O37" s="27">
        <v>95</v>
      </c>
      <c r="P37">
        <v>150</v>
      </c>
      <c r="Q37">
        <v>130</v>
      </c>
      <c r="T37">
        <v>120</v>
      </c>
      <c r="V37">
        <v>95</v>
      </c>
      <c r="W37">
        <v>95</v>
      </c>
      <c r="AA37" s="28">
        <v>65</v>
      </c>
      <c r="AB37" s="28"/>
      <c r="AC37" s="29">
        <v>105</v>
      </c>
      <c r="AD37">
        <v>125</v>
      </c>
      <c r="AE37">
        <v>225</v>
      </c>
      <c r="AH37">
        <v>230</v>
      </c>
      <c r="AI37">
        <v>90</v>
      </c>
      <c r="AJ37">
        <v>100</v>
      </c>
      <c r="AK37" s="2">
        <v>0</v>
      </c>
      <c r="AN37">
        <v>250</v>
      </c>
      <c r="AO37">
        <v>110</v>
      </c>
      <c r="AP37">
        <v>155</v>
      </c>
      <c r="AQ37">
        <v>155</v>
      </c>
      <c r="AR37" t="s">
        <v>6</v>
      </c>
    </row>
    <row r="38" spans="1:44" x14ac:dyDescent="0.2">
      <c r="A38" s="26" t="s">
        <v>355</v>
      </c>
      <c r="O38" s="27"/>
      <c r="AA38" s="28">
        <v>90</v>
      </c>
      <c r="AB38" s="28"/>
      <c r="AC38" s="29"/>
      <c r="AL38" s="2"/>
      <c r="AR38" t="s">
        <v>6</v>
      </c>
    </row>
    <row r="39" spans="1:44" x14ac:dyDescent="0.2">
      <c r="A39" s="26" t="s">
        <v>362</v>
      </c>
      <c r="O39" s="27"/>
      <c r="AA39" s="28">
        <v>35</v>
      </c>
      <c r="AB39" s="28"/>
      <c r="AC39" s="29"/>
      <c r="AM39" s="2"/>
      <c r="AR39" t="s">
        <v>6</v>
      </c>
    </row>
    <row r="40" spans="1:44" x14ac:dyDescent="0.2">
      <c r="A40" s="26" t="s">
        <v>53</v>
      </c>
      <c r="B40">
        <v>130</v>
      </c>
      <c r="C40">
        <v>435</v>
      </c>
      <c r="D40">
        <v>315</v>
      </c>
      <c r="E40">
        <v>195</v>
      </c>
      <c r="G40">
        <v>320</v>
      </c>
      <c r="H40">
        <v>190</v>
      </c>
      <c r="I40">
        <v>390</v>
      </c>
      <c r="K40">
        <v>210</v>
      </c>
      <c r="M40">
        <v>275</v>
      </c>
      <c r="N40">
        <v>165</v>
      </c>
      <c r="O40" s="27">
        <v>190</v>
      </c>
      <c r="P40">
        <v>160</v>
      </c>
      <c r="Q40">
        <v>365</v>
      </c>
      <c r="T40">
        <v>355</v>
      </c>
      <c r="V40">
        <v>215</v>
      </c>
      <c r="W40">
        <v>225</v>
      </c>
      <c r="AA40" s="28">
        <v>260</v>
      </c>
      <c r="AB40" s="28"/>
      <c r="AC40" s="29">
        <v>330</v>
      </c>
      <c r="AD40">
        <v>125</v>
      </c>
      <c r="AE40">
        <v>60</v>
      </c>
      <c r="AH40">
        <v>50</v>
      </c>
      <c r="AI40">
        <v>225</v>
      </c>
      <c r="AJ40">
        <v>280</v>
      </c>
      <c r="AK40">
        <v>250</v>
      </c>
      <c r="AN40" s="2">
        <v>0</v>
      </c>
      <c r="AO40">
        <v>340</v>
      </c>
      <c r="AP40">
        <v>135</v>
      </c>
      <c r="AQ40">
        <v>225</v>
      </c>
      <c r="AR40" t="s">
        <v>6</v>
      </c>
    </row>
    <row r="41" spans="1:44" x14ac:dyDescent="0.2">
      <c r="A41" s="26" t="s">
        <v>31</v>
      </c>
      <c r="B41">
        <v>275</v>
      </c>
      <c r="C41">
        <v>70</v>
      </c>
      <c r="D41">
        <v>35</v>
      </c>
      <c r="E41">
        <v>160</v>
      </c>
      <c r="G41">
        <v>30</v>
      </c>
      <c r="H41">
        <v>170</v>
      </c>
      <c r="I41">
        <v>100</v>
      </c>
      <c r="K41">
        <v>125</v>
      </c>
      <c r="M41">
        <v>120</v>
      </c>
      <c r="N41">
        <v>185</v>
      </c>
      <c r="O41" s="27">
        <v>185</v>
      </c>
      <c r="P41">
        <v>245</v>
      </c>
      <c r="Q41">
        <v>130</v>
      </c>
      <c r="T41">
        <v>120</v>
      </c>
      <c r="V41">
        <v>130</v>
      </c>
      <c r="W41">
        <v>120</v>
      </c>
      <c r="AA41" s="28">
        <v>75</v>
      </c>
      <c r="AB41" s="28"/>
      <c r="AC41" s="29">
        <v>110</v>
      </c>
      <c r="AD41">
        <v>220</v>
      </c>
      <c r="AE41">
        <v>275</v>
      </c>
      <c r="AH41">
        <v>325</v>
      </c>
      <c r="AI41">
        <v>110</v>
      </c>
      <c r="AJ41">
        <v>160</v>
      </c>
      <c r="AK41">
        <v>110</v>
      </c>
      <c r="AN41">
        <v>340</v>
      </c>
      <c r="AO41" s="2">
        <v>0</v>
      </c>
      <c r="AP41">
        <v>205</v>
      </c>
      <c r="AQ41">
        <v>225</v>
      </c>
      <c r="AR41" t="s">
        <v>6</v>
      </c>
    </row>
    <row r="42" spans="1:44" x14ac:dyDescent="0.2">
      <c r="A42" s="26" t="s">
        <v>106</v>
      </c>
      <c r="B42">
        <v>65</v>
      </c>
      <c r="C42">
        <v>310</v>
      </c>
      <c r="D42">
        <v>185</v>
      </c>
      <c r="E42">
        <v>120</v>
      </c>
      <c r="G42">
        <v>190</v>
      </c>
      <c r="H42">
        <v>80</v>
      </c>
      <c r="I42">
        <v>300</v>
      </c>
      <c r="K42">
        <v>85</v>
      </c>
      <c r="M42">
        <v>210</v>
      </c>
      <c r="N42">
        <v>35</v>
      </c>
      <c r="O42" s="27">
        <v>130</v>
      </c>
      <c r="P42">
        <v>180</v>
      </c>
      <c r="Q42">
        <v>270</v>
      </c>
      <c r="T42">
        <v>260</v>
      </c>
      <c r="V42">
        <v>85</v>
      </c>
      <c r="W42">
        <v>95</v>
      </c>
      <c r="AA42" s="28">
        <v>130</v>
      </c>
      <c r="AB42" s="28"/>
      <c r="AC42" s="29">
        <v>245</v>
      </c>
      <c r="AD42">
        <v>85</v>
      </c>
      <c r="AE42">
        <v>75</v>
      </c>
      <c r="AH42">
        <v>150</v>
      </c>
      <c r="AI42">
        <v>95</v>
      </c>
      <c r="AJ42">
        <v>220</v>
      </c>
      <c r="AK42">
        <v>155</v>
      </c>
      <c r="AN42">
        <v>135</v>
      </c>
      <c r="AO42">
        <v>205</v>
      </c>
      <c r="AP42" s="2">
        <v>0</v>
      </c>
      <c r="AQ42">
        <v>205</v>
      </c>
      <c r="AR42" t="s">
        <v>6</v>
      </c>
    </row>
    <row r="43" spans="1:44" x14ac:dyDescent="0.2">
      <c r="A43" s="26" t="s">
        <v>45</v>
      </c>
      <c r="B43">
        <v>275</v>
      </c>
      <c r="C43">
        <v>215</v>
      </c>
      <c r="D43">
        <v>200</v>
      </c>
      <c r="E43">
        <v>115</v>
      </c>
      <c r="G43">
        <v>215</v>
      </c>
      <c r="H43">
        <v>160</v>
      </c>
      <c r="I43">
        <v>200</v>
      </c>
      <c r="K43">
        <v>185</v>
      </c>
      <c r="M43">
        <v>100</v>
      </c>
      <c r="N43">
        <v>235</v>
      </c>
      <c r="O43" s="27">
        <v>85</v>
      </c>
      <c r="P43">
        <v>70</v>
      </c>
      <c r="Q43">
        <v>170</v>
      </c>
      <c r="T43">
        <v>160</v>
      </c>
      <c r="V43">
        <v>200</v>
      </c>
      <c r="W43">
        <v>200</v>
      </c>
      <c r="AA43" s="28">
        <v>200</v>
      </c>
      <c r="AB43" s="28"/>
      <c r="AC43" s="29">
        <v>130</v>
      </c>
      <c r="AD43">
        <v>140</v>
      </c>
      <c r="AE43">
        <v>250</v>
      </c>
      <c r="AH43">
        <v>180</v>
      </c>
      <c r="AI43">
        <v>200</v>
      </c>
      <c r="AJ43">
        <v>70</v>
      </c>
      <c r="AK43">
        <v>155</v>
      </c>
      <c r="AN43">
        <v>225</v>
      </c>
      <c r="AO43">
        <v>225</v>
      </c>
      <c r="AP43">
        <v>205</v>
      </c>
      <c r="AQ43" s="2">
        <v>0</v>
      </c>
      <c r="AR43" t="s">
        <v>6</v>
      </c>
    </row>
    <row r="44" spans="1:44" x14ac:dyDescent="0.2">
      <c r="A44" s="26" t="s">
        <v>6</v>
      </c>
      <c r="B44" t="s">
        <v>6</v>
      </c>
      <c r="C44" t="s">
        <v>6</v>
      </c>
      <c r="D44" t="s">
        <v>6</v>
      </c>
      <c r="E44" t="s">
        <v>6</v>
      </c>
      <c r="G44" t="s">
        <v>6</v>
      </c>
      <c r="H44" t="s">
        <v>6</v>
      </c>
      <c r="I44" t="s">
        <v>6</v>
      </c>
      <c r="K44" t="s">
        <v>6</v>
      </c>
      <c r="M44" t="s">
        <v>6</v>
      </c>
      <c r="N44" t="s">
        <v>6</v>
      </c>
      <c r="O44" s="27" t="s">
        <v>6</v>
      </c>
      <c r="P44" t="s">
        <v>6</v>
      </c>
      <c r="Q44" t="s">
        <v>6</v>
      </c>
      <c r="T44" t="s">
        <v>6</v>
      </c>
      <c r="V44" t="s">
        <v>6</v>
      </c>
      <c r="W44" t="s">
        <v>6</v>
      </c>
      <c r="Y44" t="s">
        <v>6</v>
      </c>
      <c r="Z44" t="s">
        <v>6</v>
      </c>
      <c r="AA44" s="28" t="s">
        <v>6</v>
      </c>
      <c r="AB44" s="28"/>
      <c r="AC44" s="29" t="s">
        <v>6</v>
      </c>
      <c r="AD44" t="s">
        <v>6</v>
      </c>
      <c r="AE44" t="s">
        <v>6</v>
      </c>
      <c r="AH44" t="s">
        <v>6</v>
      </c>
      <c r="AI44" t="s">
        <v>6</v>
      </c>
      <c r="AJ44" t="s">
        <v>6</v>
      </c>
      <c r="AK44" t="s">
        <v>6</v>
      </c>
      <c r="AL44" t="s">
        <v>6</v>
      </c>
      <c r="AM44" t="s">
        <v>6</v>
      </c>
      <c r="AN44" t="s">
        <v>6</v>
      </c>
      <c r="AO44" t="s">
        <v>6</v>
      </c>
      <c r="AP44" t="s">
        <v>6</v>
      </c>
      <c r="AQ44" t="s">
        <v>6</v>
      </c>
      <c r="AR44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1">
    <tabColor rgb="FFFFCCCC"/>
  </sheetPr>
  <dimension ref="A1:M229"/>
  <sheetViews>
    <sheetView topLeftCell="I1" workbookViewId="0">
      <pane ySplit="1" topLeftCell="A2" activePane="bottomLeft" state="frozen"/>
      <selection activeCell="AD28" sqref="AD28"/>
      <selection pane="bottomLeft" activeCell="K23" sqref="K23"/>
    </sheetView>
  </sheetViews>
  <sheetFormatPr baseColWidth="10" defaultColWidth="8.83203125" defaultRowHeight="15" x14ac:dyDescent="0.2"/>
  <cols>
    <col min="1" max="1" width="4.83203125" style="9" customWidth="1"/>
    <col min="2" max="2" width="14" style="9" customWidth="1"/>
    <col min="3" max="3" width="18.5" style="9" customWidth="1"/>
    <col min="4" max="4" width="19.1640625" style="9" customWidth="1"/>
    <col min="5" max="5" width="13.83203125" style="9" customWidth="1"/>
    <col min="6" max="6" width="5.5" style="9" customWidth="1"/>
    <col min="7" max="7" width="12.5" customWidth="1"/>
    <col min="8" max="8" width="13.5" customWidth="1"/>
    <col min="9" max="9" width="10.5" customWidth="1"/>
    <col min="11" max="11" width="12" customWidth="1"/>
    <col min="12" max="12" width="16.6640625" bestFit="1" customWidth="1"/>
  </cols>
  <sheetData>
    <row r="1" spans="1:13" x14ac:dyDescent="0.2">
      <c r="A1" s="3" t="s">
        <v>0</v>
      </c>
      <c r="B1" s="4" t="s">
        <v>2</v>
      </c>
      <c r="C1" s="5" t="s">
        <v>3</v>
      </c>
      <c r="D1" s="51" t="s">
        <v>4</v>
      </c>
      <c r="E1" s="53" t="s">
        <v>1</v>
      </c>
      <c r="F1" s="54" t="s">
        <v>107</v>
      </c>
      <c r="G1" s="52" t="s">
        <v>108</v>
      </c>
      <c r="H1" s="6" t="s">
        <v>109</v>
      </c>
      <c r="I1" s="7" t="s">
        <v>5</v>
      </c>
      <c r="J1" s="17" t="s">
        <v>351</v>
      </c>
      <c r="K1" s="17" t="s">
        <v>360</v>
      </c>
      <c r="L1" s="62" t="s">
        <v>370</v>
      </c>
    </row>
    <row r="2" spans="1:13" x14ac:dyDescent="0.2">
      <c r="A2" s="9" t="s">
        <v>7</v>
      </c>
      <c r="B2" s="8" t="s">
        <v>110</v>
      </c>
      <c r="C2" s="9" t="s">
        <v>111</v>
      </c>
      <c r="D2" s="9" t="s">
        <v>112</v>
      </c>
      <c r="E2" s="8" t="s">
        <v>376</v>
      </c>
      <c r="F2" s="11">
        <v>155</v>
      </c>
      <c r="G2" s="9" t="s">
        <v>354</v>
      </c>
      <c r="H2" s="10" t="s">
        <v>21</v>
      </c>
      <c r="I2" s="9" t="s">
        <v>54</v>
      </c>
      <c r="J2" s="9" t="s">
        <v>348</v>
      </c>
      <c r="K2" s="9" t="s">
        <v>363</v>
      </c>
      <c r="L2" s="78" t="s">
        <v>385</v>
      </c>
      <c r="M2">
        <v>1</v>
      </c>
    </row>
    <row r="3" spans="1:13" x14ac:dyDescent="0.2">
      <c r="A3" s="9" t="s">
        <v>38</v>
      </c>
      <c r="B3" s="8" t="s">
        <v>113</v>
      </c>
      <c r="C3" s="9" t="s">
        <v>114</v>
      </c>
      <c r="D3" s="9" t="s">
        <v>23</v>
      </c>
      <c r="E3" s="8" t="s">
        <v>371</v>
      </c>
      <c r="F3" s="11">
        <v>105</v>
      </c>
      <c r="G3" s="9" t="s">
        <v>35</v>
      </c>
      <c r="H3" s="10" t="s">
        <v>101</v>
      </c>
      <c r="I3" s="9" t="s">
        <v>115</v>
      </c>
      <c r="J3" s="9" t="s">
        <v>349</v>
      </c>
      <c r="K3" s="9" t="s">
        <v>364</v>
      </c>
      <c r="L3" s="79" t="s">
        <v>370</v>
      </c>
      <c r="M3">
        <v>2</v>
      </c>
    </row>
    <row r="4" spans="1:13" x14ac:dyDescent="0.2">
      <c r="A4" s="9" t="s">
        <v>38</v>
      </c>
      <c r="B4" s="8" t="s">
        <v>116</v>
      </c>
      <c r="C4" s="9" t="s">
        <v>117</v>
      </c>
      <c r="D4" s="9" t="s">
        <v>35</v>
      </c>
      <c r="E4" s="8" t="s">
        <v>372</v>
      </c>
      <c r="F4" s="11">
        <v>155</v>
      </c>
      <c r="G4" s="9" t="s">
        <v>75</v>
      </c>
      <c r="H4" s="10" t="s">
        <v>75</v>
      </c>
      <c r="J4" s="9" t="s">
        <v>350</v>
      </c>
      <c r="L4" s="79" t="s">
        <v>393</v>
      </c>
      <c r="M4">
        <v>3</v>
      </c>
    </row>
    <row r="5" spans="1:13" x14ac:dyDescent="0.2">
      <c r="A5" s="9" t="s">
        <v>29</v>
      </c>
      <c r="B5" s="8" t="s">
        <v>118</v>
      </c>
      <c r="C5" s="9" t="s">
        <v>119</v>
      </c>
      <c r="D5" s="9" t="s">
        <v>75</v>
      </c>
      <c r="E5" s="8" t="s">
        <v>374</v>
      </c>
      <c r="F5" s="11">
        <v>155</v>
      </c>
      <c r="G5" s="9" t="s">
        <v>85</v>
      </c>
      <c r="H5" s="10" t="s">
        <v>85</v>
      </c>
      <c r="J5" s="9"/>
      <c r="L5" s="79" t="s">
        <v>386</v>
      </c>
      <c r="M5">
        <v>4</v>
      </c>
    </row>
    <row r="6" spans="1:13" x14ac:dyDescent="0.2">
      <c r="A6" s="9" t="s">
        <v>72</v>
      </c>
      <c r="B6" s="8" t="s">
        <v>35</v>
      </c>
      <c r="C6" s="9" t="s">
        <v>113</v>
      </c>
      <c r="D6" s="9" t="s">
        <v>121</v>
      </c>
      <c r="E6" s="8" t="s">
        <v>380</v>
      </c>
      <c r="F6" s="11">
        <v>155</v>
      </c>
      <c r="G6" s="9" t="s">
        <v>120</v>
      </c>
      <c r="H6" s="10" t="s">
        <v>120</v>
      </c>
      <c r="K6" s="9"/>
      <c r="L6" s="80"/>
      <c r="M6">
        <v>5</v>
      </c>
    </row>
    <row r="7" spans="1:13" x14ac:dyDescent="0.2">
      <c r="A7" s="9" t="s">
        <v>123</v>
      </c>
      <c r="B7" s="8" t="s">
        <v>75</v>
      </c>
      <c r="C7" s="9" t="s">
        <v>116</v>
      </c>
      <c r="D7" s="10" t="s">
        <v>39</v>
      </c>
      <c r="E7" s="9" t="s">
        <v>375</v>
      </c>
      <c r="F7" s="68">
        <v>0</v>
      </c>
      <c r="G7" s="8" t="s">
        <v>122</v>
      </c>
      <c r="H7" s="10" t="s">
        <v>122</v>
      </c>
      <c r="L7" s="9"/>
    </row>
    <row r="8" spans="1:13" x14ac:dyDescent="0.2">
      <c r="A8" s="9" t="s">
        <v>344</v>
      </c>
      <c r="B8" s="8" t="s">
        <v>120</v>
      </c>
      <c r="C8" s="9" t="s">
        <v>124</v>
      </c>
      <c r="D8" s="10" t="s">
        <v>125</v>
      </c>
      <c r="E8" s="9" t="s">
        <v>349</v>
      </c>
      <c r="F8" s="9">
        <v>30</v>
      </c>
      <c r="G8" s="8" t="s">
        <v>39</v>
      </c>
      <c r="H8" s="10" t="s">
        <v>100</v>
      </c>
      <c r="L8" s="9"/>
    </row>
    <row r="9" spans="1:13" x14ac:dyDescent="0.2">
      <c r="A9" s="9" t="s">
        <v>79</v>
      </c>
      <c r="B9" s="8" t="s">
        <v>39</v>
      </c>
      <c r="C9" s="9" t="s">
        <v>126</v>
      </c>
      <c r="D9" s="10" t="s">
        <v>127</v>
      </c>
      <c r="G9" s="8" t="s">
        <v>76</v>
      </c>
      <c r="H9" s="10" t="s">
        <v>76</v>
      </c>
      <c r="L9" s="9"/>
    </row>
    <row r="10" spans="1:13" x14ac:dyDescent="0.2">
      <c r="A10" s="9" t="s">
        <v>345</v>
      </c>
      <c r="B10" s="8" t="s">
        <v>76</v>
      </c>
      <c r="C10" s="9" t="s">
        <v>129</v>
      </c>
      <c r="D10" s="10" t="s">
        <v>130</v>
      </c>
      <c r="G10" s="8" t="s">
        <v>128</v>
      </c>
      <c r="H10" s="10" t="s">
        <v>128</v>
      </c>
      <c r="L10" s="9"/>
    </row>
    <row r="11" spans="1:13" x14ac:dyDescent="0.2">
      <c r="A11" s="9" t="s">
        <v>133</v>
      </c>
      <c r="B11" s="8" t="s">
        <v>128</v>
      </c>
      <c r="C11" s="9" t="s">
        <v>118</v>
      </c>
      <c r="D11" s="10" t="s">
        <v>131</v>
      </c>
      <c r="G11" s="8" t="s">
        <v>16</v>
      </c>
      <c r="H11" s="10" t="s">
        <v>100</v>
      </c>
      <c r="L11" s="9"/>
    </row>
    <row r="12" spans="1:13" x14ac:dyDescent="0.2">
      <c r="A12" s="9" t="s">
        <v>346</v>
      </c>
      <c r="B12" s="8" t="s">
        <v>16</v>
      </c>
      <c r="C12" s="9" t="s">
        <v>35</v>
      </c>
      <c r="D12" s="10" t="s">
        <v>78</v>
      </c>
      <c r="G12" s="8" t="s">
        <v>132</v>
      </c>
      <c r="H12" s="10" t="s">
        <v>132</v>
      </c>
    </row>
    <row r="13" spans="1:13" x14ac:dyDescent="0.2">
      <c r="A13" s="9" t="s">
        <v>137</v>
      </c>
      <c r="B13" s="8" t="s">
        <v>132</v>
      </c>
      <c r="C13" s="9" t="s">
        <v>75</v>
      </c>
      <c r="D13" s="10" t="s">
        <v>80</v>
      </c>
      <c r="G13" s="8" t="s">
        <v>94</v>
      </c>
      <c r="H13" s="10" t="s">
        <v>94</v>
      </c>
    </row>
    <row r="14" spans="1:13" x14ac:dyDescent="0.2">
      <c r="A14" s="9" t="s">
        <v>47</v>
      </c>
      <c r="B14" s="8" t="s">
        <v>94</v>
      </c>
      <c r="C14" s="9" t="s">
        <v>135</v>
      </c>
      <c r="D14" s="10" t="s">
        <v>76</v>
      </c>
      <c r="G14" s="8" t="s">
        <v>134</v>
      </c>
      <c r="H14" s="10" t="s">
        <v>100</v>
      </c>
    </row>
    <row r="15" spans="1:13" x14ac:dyDescent="0.2">
      <c r="A15" s="9" t="s">
        <v>347</v>
      </c>
      <c r="B15" s="8" t="s">
        <v>134</v>
      </c>
      <c r="C15" s="9" t="s">
        <v>138</v>
      </c>
      <c r="D15" s="10" t="s">
        <v>82</v>
      </c>
      <c r="G15" s="8" t="s">
        <v>136</v>
      </c>
      <c r="H15" s="10" t="s">
        <v>136</v>
      </c>
    </row>
    <row r="16" spans="1:13" x14ac:dyDescent="0.2">
      <c r="A16"/>
      <c r="B16" s="8" t="s">
        <v>140</v>
      </c>
      <c r="C16" s="9" t="s">
        <v>141</v>
      </c>
      <c r="D16" s="10" t="s">
        <v>142</v>
      </c>
      <c r="G16" s="8" t="s">
        <v>139</v>
      </c>
      <c r="H16" s="10" t="s">
        <v>100</v>
      </c>
    </row>
    <row r="17" spans="1:8" x14ac:dyDescent="0.2">
      <c r="A17"/>
      <c r="B17" s="8" t="s">
        <v>143</v>
      </c>
      <c r="C17" s="9" t="s">
        <v>144</v>
      </c>
      <c r="D17" s="10" t="s">
        <v>94</v>
      </c>
      <c r="G17" s="8" t="s">
        <v>58</v>
      </c>
      <c r="H17" s="10" t="s">
        <v>100</v>
      </c>
    </row>
    <row r="18" spans="1:8" x14ac:dyDescent="0.2">
      <c r="B18" s="8" t="s">
        <v>146</v>
      </c>
      <c r="C18" s="9" t="s">
        <v>85</v>
      </c>
      <c r="D18" s="10" t="s">
        <v>134</v>
      </c>
      <c r="G18" s="8" t="s">
        <v>145</v>
      </c>
      <c r="H18" s="10" t="s">
        <v>145</v>
      </c>
    </row>
    <row r="19" spans="1:8" x14ac:dyDescent="0.2">
      <c r="B19" s="8" t="s">
        <v>147</v>
      </c>
      <c r="C19" s="9" t="s">
        <v>148</v>
      </c>
      <c r="D19" s="10" t="s">
        <v>149</v>
      </c>
      <c r="G19" s="8" t="s">
        <v>67</v>
      </c>
      <c r="H19" s="10" t="s">
        <v>67</v>
      </c>
    </row>
    <row r="20" spans="1:8" x14ac:dyDescent="0.2">
      <c r="B20" s="8" t="s">
        <v>150</v>
      </c>
      <c r="C20" s="9" t="s">
        <v>39</v>
      </c>
      <c r="D20" s="10" t="s">
        <v>151</v>
      </c>
      <c r="G20" s="8" t="s">
        <v>42</v>
      </c>
      <c r="H20" s="10" t="s">
        <v>100</v>
      </c>
    </row>
    <row r="21" spans="1:8" x14ac:dyDescent="0.2">
      <c r="B21" s="8" t="s">
        <v>58</v>
      </c>
      <c r="C21" s="9" t="s">
        <v>152</v>
      </c>
      <c r="D21" s="10" t="s">
        <v>15</v>
      </c>
      <c r="G21" s="8" t="s">
        <v>55</v>
      </c>
      <c r="H21" s="10" t="s">
        <v>101</v>
      </c>
    </row>
    <row r="22" spans="1:8" x14ac:dyDescent="0.2">
      <c r="B22" s="8" t="s">
        <v>145</v>
      </c>
      <c r="C22" s="9" t="s">
        <v>76</v>
      </c>
      <c r="D22" s="10" t="s">
        <v>154</v>
      </c>
      <c r="G22" s="8" t="s">
        <v>153</v>
      </c>
      <c r="H22" s="10" t="s">
        <v>153</v>
      </c>
    </row>
    <row r="23" spans="1:8" x14ac:dyDescent="0.2">
      <c r="B23" s="8" t="s">
        <v>155</v>
      </c>
      <c r="C23" s="9" t="s">
        <v>156</v>
      </c>
      <c r="D23" s="10" t="s">
        <v>12</v>
      </c>
      <c r="G23" s="8" t="s">
        <v>36</v>
      </c>
      <c r="H23" s="10" t="s">
        <v>36</v>
      </c>
    </row>
    <row r="24" spans="1:8" x14ac:dyDescent="0.2">
      <c r="B24" s="8" t="s">
        <v>67</v>
      </c>
      <c r="C24" s="9" t="s">
        <v>128</v>
      </c>
      <c r="D24" s="10" t="s">
        <v>10</v>
      </c>
      <c r="G24" s="8" t="s">
        <v>77</v>
      </c>
      <c r="H24" s="10" t="s">
        <v>77</v>
      </c>
    </row>
    <row r="25" spans="1:8" x14ac:dyDescent="0.2">
      <c r="B25" s="8" t="s">
        <v>158</v>
      </c>
      <c r="C25" s="9" t="s">
        <v>159</v>
      </c>
      <c r="D25" s="10" t="s">
        <v>46</v>
      </c>
      <c r="G25" s="8" t="s">
        <v>157</v>
      </c>
      <c r="H25" s="10" t="s">
        <v>100</v>
      </c>
    </row>
    <row r="26" spans="1:8" x14ac:dyDescent="0.2">
      <c r="B26" s="8" t="s">
        <v>42</v>
      </c>
      <c r="C26" s="9" t="s">
        <v>82</v>
      </c>
      <c r="D26" s="10" t="s">
        <v>24</v>
      </c>
      <c r="G26" s="8" t="s">
        <v>160</v>
      </c>
      <c r="H26" s="10" t="s">
        <v>100</v>
      </c>
    </row>
    <row r="27" spans="1:8" x14ac:dyDescent="0.2">
      <c r="B27" s="8" t="s">
        <v>162</v>
      </c>
      <c r="C27" s="9" t="s">
        <v>16</v>
      </c>
      <c r="D27" s="10" t="s">
        <v>18</v>
      </c>
      <c r="G27" s="8" t="s">
        <v>161</v>
      </c>
      <c r="H27" s="10" t="s">
        <v>100</v>
      </c>
    </row>
    <row r="28" spans="1:8" x14ac:dyDescent="0.2">
      <c r="B28" s="8" t="s">
        <v>55</v>
      </c>
      <c r="C28" s="9" t="s">
        <v>163</v>
      </c>
      <c r="D28" s="10" t="s">
        <v>58</v>
      </c>
      <c r="G28" s="8" t="s">
        <v>63</v>
      </c>
      <c r="H28" s="10" t="s">
        <v>21</v>
      </c>
    </row>
    <row r="29" spans="1:8" x14ac:dyDescent="0.2">
      <c r="B29" s="8" t="s">
        <v>91</v>
      </c>
      <c r="C29" s="9" t="s">
        <v>165</v>
      </c>
      <c r="D29" s="10" t="s">
        <v>67</v>
      </c>
      <c r="G29" s="8" t="s">
        <v>164</v>
      </c>
      <c r="H29" s="10" t="s">
        <v>100</v>
      </c>
    </row>
    <row r="30" spans="1:8" x14ac:dyDescent="0.2">
      <c r="B30" s="8" t="s">
        <v>167</v>
      </c>
      <c r="C30" s="9" t="s">
        <v>132</v>
      </c>
      <c r="D30" s="10" t="s">
        <v>42</v>
      </c>
      <c r="G30" s="8" t="s">
        <v>166</v>
      </c>
      <c r="H30" s="10" t="s">
        <v>101</v>
      </c>
    </row>
    <row r="31" spans="1:8" x14ac:dyDescent="0.2">
      <c r="B31" s="8" t="s">
        <v>153</v>
      </c>
      <c r="C31" s="9" t="s">
        <v>168</v>
      </c>
      <c r="D31" s="10" t="s">
        <v>43</v>
      </c>
      <c r="G31" s="8" t="s">
        <v>50</v>
      </c>
      <c r="H31" s="10" t="s">
        <v>50</v>
      </c>
    </row>
    <row r="32" spans="1:8" x14ac:dyDescent="0.2">
      <c r="B32" s="8" t="s">
        <v>36</v>
      </c>
      <c r="C32" s="9" t="s">
        <v>169</v>
      </c>
      <c r="D32" s="10" t="s">
        <v>51</v>
      </c>
      <c r="G32" s="8" t="s">
        <v>64</v>
      </c>
      <c r="H32" s="10" t="s">
        <v>101</v>
      </c>
    </row>
    <row r="33" spans="2:8" x14ac:dyDescent="0.2">
      <c r="B33" s="8" t="s">
        <v>77</v>
      </c>
      <c r="C33" s="9" t="s">
        <v>170</v>
      </c>
      <c r="D33" s="10" t="s">
        <v>171</v>
      </c>
      <c r="G33" s="8" t="s">
        <v>32</v>
      </c>
      <c r="H33" s="10" t="s">
        <v>21</v>
      </c>
    </row>
    <row r="34" spans="2:8" x14ac:dyDescent="0.2">
      <c r="B34" s="8" t="s">
        <v>157</v>
      </c>
      <c r="C34" s="9" t="s">
        <v>172</v>
      </c>
      <c r="D34" s="10" t="s">
        <v>55</v>
      </c>
      <c r="G34" s="8" t="s">
        <v>21</v>
      </c>
      <c r="H34" s="10" t="s">
        <v>21</v>
      </c>
    </row>
    <row r="35" spans="2:8" x14ac:dyDescent="0.2">
      <c r="B35" s="8" t="s">
        <v>173</v>
      </c>
      <c r="C35" s="9" t="s">
        <v>134</v>
      </c>
      <c r="D35" s="10" t="s">
        <v>37</v>
      </c>
      <c r="G35" s="8" t="s">
        <v>96</v>
      </c>
      <c r="H35" s="10" t="s">
        <v>96</v>
      </c>
    </row>
    <row r="36" spans="2:8" x14ac:dyDescent="0.2">
      <c r="B36" s="8" t="s">
        <v>174</v>
      </c>
      <c r="C36" s="9" t="s">
        <v>140</v>
      </c>
      <c r="D36" s="10" t="s">
        <v>77</v>
      </c>
      <c r="G36" s="8" t="s">
        <v>19</v>
      </c>
      <c r="H36" s="10" t="s">
        <v>100</v>
      </c>
    </row>
    <row r="37" spans="2:8" x14ac:dyDescent="0.2">
      <c r="B37" s="8" t="s">
        <v>63</v>
      </c>
      <c r="C37" s="9" t="s">
        <v>175</v>
      </c>
      <c r="D37" s="10" t="s">
        <v>176</v>
      </c>
      <c r="G37" s="8" t="s">
        <v>97</v>
      </c>
      <c r="H37" s="10" t="s">
        <v>97</v>
      </c>
    </row>
    <row r="38" spans="2:8" x14ac:dyDescent="0.2">
      <c r="B38" s="8" t="s">
        <v>164</v>
      </c>
      <c r="C38" s="9" t="s">
        <v>149</v>
      </c>
      <c r="D38" s="10" t="s">
        <v>63</v>
      </c>
      <c r="G38" s="8" t="s">
        <v>87</v>
      </c>
      <c r="H38" s="10" t="s">
        <v>100</v>
      </c>
    </row>
    <row r="39" spans="2:8" x14ac:dyDescent="0.2">
      <c r="B39" s="8" t="s">
        <v>166</v>
      </c>
      <c r="C39" s="9" t="s">
        <v>178</v>
      </c>
      <c r="D39" s="10" t="s">
        <v>164</v>
      </c>
      <c r="E39"/>
      <c r="F39"/>
      <c r="G39" s="8" t="s">
        <v>177</v>
      </c>
      <c r="H39" s="10" t="s">
        <v>100</v>
      </c>
    </row>
    <row r="40" spans="2:8" x14ac:dyDescent="0.2">
      <c r="B40" s="8" t="s">
        <v>179</v>
      </c>
      <c r="C40" s="9" t="s">
        <v>143</v>
      </c>
      <c r="D40" s="10" t="s">
        <v>180</v>
      </c>
      <c r="E40"/>
      <c r="F40"/>
      <c r="G40" s="8" t="s">
        <v>26</v>
      </c>
      <c r="H40" s="10" t="s">
        <v>26</v>
      </c>
    </row>
    <row r="41" spans="2:8" x14ac:dyDescent="0.2">
      <c r="B41" s="8" t="s">
        <v>50</v>
      </c>
      <c r="C41" s="9" t="s">
        <v>181</v>
      </c>
      <c r="D41" s="10" t="s">
        <v>50</v>
      </c>
      <c r="E41"/>
      <c r="F41"/>
      <c r="G41" s="8" t="s">
        <v>48</v>
      </c>
      <c r="H41" s="10" t="s">
        <v>48</v>
      </c>
    </row>
    <row r="42" spans="2:8" x14ac:dyDescent="0.2">
      <c r="B42" s="8" t="s">
        <v>64</v>
      </c>
      <c r="C42" s="9" t="s">
        <v>183</v>
      </c>
      <c r="D42" s="10" t="s">
        <v>65</v>
      </c>
      <c r="E42"/>
      <c r="F42"/>
      <c r="G42" s="8" t="s">
        <v>182</v>
      </c>
      <c r="H42" s="10" t="s">
        <v>182</v>
      </c>
    </row>
    <row r="43" spans="2:8" x14ac:dyDescent="0.2">
      <c r="B43" s="8" t="s">
        <v>184</v>
      </c>
      <c r="C43" s="9" t="s">
        <v>185</v>
      </c>
      <c r="D43" s="10" t="s">
        <v>186</v>
      </c>
      <c r="E43"/>
      <c r="F43"/>
      <c r="G43" s="8" t="s">
        <v>44</v>
      </c>
      <c r="H43" s="10" t="s">
        <v>44</v>
      </c>
    </row>
    <row r="44" spans="2:8" x14ac:dyDescent="0.2">
      <c r="B44" s="8" t="s">
        <v>188</v>
      </c>
      <c r="C44" s="9" t="s">
        <v>189</v>
      </c>
      <c r="D44" s="10" t="s">
        <v>190</v>
      </c>
      <c r="E44"/>
      <c r="F44"/>
      <c r="G44" s="8" t="s">
        <v>187</v>
      </c>
      <c r="H44" s="10" t="s">
        <v>187</v>
      </c>
    </row>
    <row r="45" spans="2:8" x14ac:dyDescent="0.2">
      <c r="B45" s="8" t="s">
        <v>186</v>
      </c>
      <c r="C45" s="9" t="s">
        <v>191</v>
      </c>
      <c r="D45" s="10" t="s">
        <v>192</v>
      </c>
      <c r="E45"/>
      <c r="F45"/>
      <c r="G45" s="8" t="s">
        <v>60</v>
      </c>
      <c r="H45" s="10" t="s">
        <v>60</v>
      </c>
    </row>
    <row r="46" spans="2:8" x14ac:dyDescent="0.2">
      <c r="B46" s="8" t="s">
        <v>32</v>
      </c>
      <c r="C46" s="9" t="s">
        <v>194</v>
      </c>
      <c r="D46" s="10" t="s">
        <v>33</v>
      </c>
      <c r="E46"/>
      <c r="F46"/>
      <c r="G46" s="8" t="s">
        <v>193</v>
      </c>
      <c r="H46" s="10" t="s">
        <v>193</v>
      </c>
    </row>
    <row r="47" spans="2:8" x14ac:dyDescent="0.2">
      <c r="B47" s="8" t="s">
        <v>21</v>
      </c>
      <c r="C47" s="9" t="s">
        <v>196</v>
      </c>
      <c r="D47" s="10" t="s">
        <v>34</v>
      </c>
      <c r="E47"/>
      <c r="F47"/>
      <c r="G47" s="8" t="s">
        <v>195</v>
      </c>
      <c r="H47" s="10" t="s">
        <v>195</v>
      </c>
    </row>
    <row r="48" spans="2:8" x14ac:dyDescent="0.2">
      <c r="B48" s="8" t="s">
        <v>96</v>
      </c>
      <c r="C48" s="9" t="s">
        <v>198</v>
      </c>
      <c r="D48" s="10" t="s">
        <v>21</v>
      </c>
      <c r="E48"/>
      <c r="F48"/>
      <c r="G48" s="8" t="s">
        <v>197</v>
      </c>
      <c r="H48" s="10" t="s">
        <v>197</v>
      </c>
    </row>
    <row r="49" spans="2:8" x14ac:dyDescent="0.2">
      <c r="B49" s="8" t="s">
        <v>19</v>
      </c>
      <c r="C49" s="9" t="s">
        <v>200</v>
      </c>
      <c r="D49" s="10" t="s">
        <v>201</v>
      </c>
      <c r="E49"/>
      <c r="F49"/>
      <c r="G49" s="8" t="s">
        <v>199</v>
      </c>
      <c r="H49" s="10" t="s">
        <v>199</v>
      </c>
    </row>
    <row r="50" spans="2:8" x14ac:dyDescent="0.2">
      <c r="B50" s="8" t="s">
        <v>97</v>
      </c>
      <c r="C50" s="9" t="s">
        <v>139</v>
      </c>
      <c r="D50" s="10" t="s">
        <v>203</v>
      </c>
      <c r="E50"/>
      <c r="F50"/>
      <c r="G50" s="8" t="s">
        <v>202</v>
      </c>
      <c r="H50" s="10" t="s">
        <v>100</v>
      </c>
    </row>
    <row r="51" spans="2:8" x14ac:dyDescent="0.2">
      <c r="B51" s="8" t="s">
        <v>87</v>
      </c>
      <c r="C51" s="9" t="s">
        <v>58</v>
      </c>
      <c r="D51" s="10" t="s">
        <v>204</v>
      </c>
      <c r="E51"/>
      <c r="F51"/>
      <c r="G51" s="8" t="s">
        <v>13</v>
      </c>
      <c r="H51" s="10" t="s">
        <v>100</v>
      </c>
    </row>
    <row r="52" spans="2:8" x14ac:dyDescent="0.2">
      <c r="B52" s="8" t="s">
        <v>177</v>
      </c>
      <c r="C52" s="9" t="s">
        <v>206</v>
      </c>
      <c r="D52" s="10" t="s">
        <v>96</v>
      </c>
      <c r="E52"/>
      <c r="F52"/>
      <c r="G52" s="8" t="s">
        <v>205</v>
      </c>
      <c r="H52" s="10" t="s">
        <v>101</v>
      </c>
    </row>
    <row r="53" spans="2:8" x14ac:dyDescent="0.2">
      <c r="B53" s="8" t="s">
        <v>26</v>
      </c>
      <c r="C53" s="9" t="s">
        <v>155</v>
      </c>
      <c r="D53" s="10" t="s">
        <v>207</v>
      </c>
      <c r="E53"/>
      <c r="F53"/>
      <c r="G53" s="8" t="s">
        <v>62</v>
      </c>
      <c r="H53" s="10" t="s">
        <v>62</v>
      </c>
    </row>
    <row r="54" spans="2:8" x14ac:dyDescent="0.2">
      <c r="B54" s="8" t="s">
        <v>48</v>
      </c>
      <c r="C54" s="9" t="s">
        <v>68</v>
      </c>
      <c r="D54" s="10" t="s">
        <v>209</v>
      </c>
      <c r="E54"/>
      <c r="F54"/>
      <c r="G54" s="8" t="s">
        <v>208</v>
      </c>
      <c r="H54" s="10" t="s">
        <v>208</v>
      </c>
    </row>
    <row r="55" spans="2:8" x14ac:dyDescent="0.2">
      <c r="B55" s="8" t="s">
        <v>182</v>
      </c>
      <c r="C55" s="9" t="s">
        <v>67</v>
      </c>
      <c r="D55" s="10" t="s">
        <v>211</v>
      </c>
      <c r="E55"/>
      <c r="F55"/>
      <c r="G55" s="8" t="s">
        <v>210</v>
      </c>
      <c r="H55" s="10" t="s">
        <v>100</v>
      </c>
    </row>
    <row r="56" spans="2:8" x14ac:dyDescent="0.2">
      <c r="B56" s="8" t="s">
        <v>44</v>
      </c>
      <c r="C56" s="9" t="s">
        <v>212</v>
      </c>
      <c r="D56" s="10" t="s">
        <v>213</v>
      </c>
      <c r="E56"/>
      <c r="F56"/>
      <c r="G56" s="8" t="s">
        <v>11</v>
      </c>
      <c r="H56" s="10" t="s">
        <v>100</v>
      </c>
    </row>
    <row r="57" spans="2:8" x14ac:dyDescent="0.2">
      <c r="B57" s="8" t="s">
        <v>187</v>
      </c>
      <c r="C57" s="9" t="s">
        <v>158</v>
      </c>
      <c r="D57" s="10" t="s">
        <v>97</v>
      </c>
      <c r="E57"/>
      <c r="F57"/>
      <c r="G57" s="8" t="s">
        <v>214</v>
      </c>
      <c r="H57" s="10" t="s">
        <v>214</v>
      </c>
    </row>
    <row r="58" spans="2:8" x14ac:dyDescent="0.2">
      <c r="B58" s="8" t="s">
        <v>60</v>
      </c>
      <c r="C58" s="9" t="s">
        <v>92</v>
      </c>
      <c r="D58" s="10" t="s">
        <v>26</v>
      </c>
      <c r="E58"/>
      <c r="F58"/>
      <c r="G58" s="8" t="s">
        <v>215</v>
      </c>
      <c r="H58" s="10" t="s">
        <v>100</v>
      </c>
    </row>
    <row r="59" spans="2:8" x14ac:dyDescent="0.2">
      <c r="B59" s="8" t="s">
        <v>216</v>
      </c>
      <c r="C59" s="9" t="s">
        <v>217</v>
      </c>
      <c r="D59" s="10" t="s">
        <v>48</v>
      </c>
      <c r="E59"/>
      <c r="F59"/>
      <c r="G59" s="8" t="s">
        <v>27</v>
      </c>
      <c r="H59" s="10" t="s">
        <v>100</v>
      </c>
    </row>
    <row r="60" spans="2:8" x14ac:dyDescent="0.2">
      <c r="B60" s="8" t="s">
        <v>219</v>
      </c>
      <c r="C60" s="9" t="s">
        <v>220</v>
      </c>
      <c r="D60" s="10" t="s">
        <v>44</v>
      </c>
      <c r="E60"/>
      <c r="F60"/>
      <c r="G60" s="8" t="s">
        <v>218</v>
      </c>
      <c r="H60" s="10" t="s">
        <v>100</v>
      </c>
    </row>
    <row r="61" spans="2:8" x14ac:dyDescent="0.2">
      <c r="B61" s="8" t="s">
        <v>193</v>
      </c>
      <c r="C61" s="9" t="s">
        <v>221</v>
      </c>
      <c r="D61" s="10" t="s">
        <v>222</v>
      </c>
      <c r="E61"/>
      <c r="F61"/>
      <c r="G61" s="8" t="s">
        <v>49</v>
      </c>
      <c r="H61" s="10" t="s">
        <v>100</v>
      </c>
    </row>
    <row r="62" spans="2:8" x14ac:dyDescent="0.2">
      <c r="B62" s="8" t="s">
        <v>195</v>
      </c>
      <c r="C62" s="9" t="s">
        <v>42</v>
      </c>
      <c r="D62" s="10" t="s">
        <v>60</v>
      </c>
      <c r="E62"/>
      <c r="F62"/>
      <c r="G62" s="8" t="s">
        <v>8</v>
      </c>
      <c r="H62" s="10" t="s">
        <v>100</v>
      </c>
    </row>
    <row r="63" spans="2:8" x14ac:dyDescent="0.2">
      <c r="B63" s="8" t="s">
        <v>197</v>
      </c>
      <c r="C63" s="9" t="s">
        <v>223</v>
      </c>
      <c r="D63" s="10" t="s">
        <v>193</v>
      </c>
      <c r="G63" s="8" t="s">
        <v>9</v>
      </c>
      <c r="H63" s="10" t="s">
        <v>100</v>
      </c>
    </row>
    <row r="64" spans="2:8" x14ac:dyDescent="0.2">
      <c r="B64" s="8" t="s">
        <v>224</v>
      </c>
      <c r="C64" s="9" t="s">
        <v>225</v>
      </c>
      <c r="D64" s="10" t="s">
        <v>99</v>
      </c>
      <c r="G64" s="8" t="s">
        <v>20</v>
      </c>
      <c r="H64" s="10" t="s">
        <v>100</v>
      </c>
    </row>
    <row r="65" spans="1:8" x14ac:dyDescent="0.2">
      <c r="B65" s="8" t="s">
        <v>227</v>
      </c>
      <c r="C65" s="9" t="s">
        <v>162</v>
      </c>
      <c r="D65" s="10" t="s">
        <v>228</v>
      </c>
      <c r="G65" s="8" t="s">
        <v>226</v>
      </c>
      <c r="H65" s="10" t="s">
        <v>101</v>
      </c>
    </row>
    <row r="66" spans="1:8" x14ac:dyDescent="0.2">
      <c r="B66" s="8" t="s">
        <v>229</v>
      </c>
      <c r="C66" s="9" t="s">
        <v>55</v>
      </c>
      <c r="D66" s="10" t="s">
        <v>89</v>
      </c>
      <c r="G66" s="8" t="s">
        <v>101</v>
      </c>
      <c r="H66" s="10" t="s">
        <v>101</v>
      </c>
    </row>
    <row r="67" spans="1:8" x14ac:dyDescent="0.2">
      <c r="B67" s="8" t="s">
        <v>199</v>
      </c>
      <c r="C67" s="9" t="s">
        <v>91</v>
      </c>
      <c r="D67" s="10" t="s">
        <v>41</v>
      </c>
      <c r="G67" s="8" t="s">
        <v>230</v>
      </c>
      <c r="H67" s="10" t="s">
        <v>101</v>
      </c>
    </row>
    <row r="68" spans="1:8" x14ac:dyDescent="0.2">
      <c r="B68" s="8" t="s">
        <v>202</v>
      </c>
      <c r="C68" s="9" t="s">
        <v>88</v>
      </c>
      <c r="D68" s="10" t="s">
        <v>232</v>
      </c>
      <c r="G68" s="8" t="s">
        <v>231</v>
      </c>
      <c r="H68" s="10" t="s">
        <v>231</v>
      </c>
    </row>
    <row r="69" spans="1:8" x14ac:dyDescent="0.2">
      <c r="B69" s="8" t="s">
        <v>13</v>
      </c>
      <c r="C69" s="9" t="s">
        <v>233</v>
      </c>
      <c r="D69" s="10" t="s">
        <v>61</v>
      </c>
      <c r="G69" s="8" t="s">
        <v>102</v>
      </c>
      <c r="H69" s="10" t="s">
        <v>102</v>
      </c>
    </row>
    <row r="70" spans="1:8" x14ac:dyDescent="0.2">
      <c r="B70" s="8" t="s">
        <v>205</v>
      </c>
      <c r="C70" s="9" t="s">
        <v>153</v>
      </c>
      <c r="D70" s="10" t="s">
        <v>62</v>
      </c>
      <c r="G70" s="8" t="s">
        <v>234</v>
      </c>
      <c r="H70" s="10" t="s">
        <v>234</v>
      </c>
    </row>
    <row r="71" spans="1:8" x14ac:dyDescent="0.2">
      <c r="B71" s="8" t="s">
        <v>235</v>
      </c>
      <c r="C71" s="9" t="s">
        <v>36</v>
      </c>
      <c r="D71" s="10" t="s">
        <v>27</v>
      </c>
      <c r="G71" s="8" t="s">
        <v>57</v>
      </c>
      <c r="H71" s="10" t="s">
        <v>28</v>
      </c>
    </row>
    <row r="72" spans="1:8" x14ac:dyDescent="0.2">
      <c r="B72" s="8" t="s">
        <v>236</v>
      </c>
      <c r="C72" s="9" t="s">
        <v>77</v>
      </c>
      <c r="D72" s="10" t="s">
        <v>218</v>
      </c>
      <c r="G72" s="8" t="s">
        <v>103</v>
      </c>
      <c r="H72" s="10" t="s">
        <v>103</v>
      </c>
    </row>
    <row r="73" spans="1:8" x14ac:dyDescent="0.2">
      <c r="B73" s="8" t="s">
        <v>238</v>
      </c>
      <c r="C73" s="9" t="s">
        <v>239</v>
      </c>
      <c r="D73" s="10" t="s">
        <v>240</v>
      </c>
      <c r="G73" s="8" t="s">
        <v>237</v>
      </c>
      <c r="H73" s="10" t="s">
        <v>237</v>
      </c>
    </row>
    <row r="74" spans="1:8" x14ac:dyDescent="0.2">
      <c r="B74" s="8" t="s">
        <v>62</v>
      </c>
      <c r="C74" s="9" t="s">
        <v>157</v>
      </c>
      <c r="D74" s="10" t="s">
        <v>242</v>
      </c>
      <c r="G74" s="8" t="s">
        <v>241</v>
      </c>
      <c r="H74" s="10" t="s">
        <v>237</v>
      </c>
    </row>
    <row r="75" spans="1:8" x14ac:dyDescent="0.2">
      <c r="B75" s="8" t="s">
        <v>210</v>
      </c>
      <c r="C75" s="9" t="s">
        <v>173</v>
      </c>
      <c r="D75" s="10" t="s">
        <v>101</v>
      </c>
      <c r="G75" s="8" t="s">
        <v>104</v>
      </c>
      <c r="H75" s="10" t="s">
        <v>104</v>
      </c>
    </row>
    <row r="76" spans="1:8" x14ac:dyDescent="0.2">
      <c r="B76" s="8" t="s">
        <v>11</v>
      </c>
      <c r="C76" s="9" t="s">
        <v>243</v>
      </c>
      <c r="D76" s="10" t="s">
        <v>230</v>
      </c>
      <c r="G76" s="8" t="s">
        <v>25</v>
      </c>
      <c r="H76" s="10" t="s">
        <v>25</v>
      </c>
    </row>
    <row r="77" spans="1:8" x14ac:dyDescent="0.2">
      <c r="B77" s="8" t="s">
        <v>245</v>
      </c>
      <c r="C77" s="9" t="s">
        <v>174</v>
      </c>
      <c r="D77" s="10" t="s">
        <v>102</v>
      </c>
      <c r="G77" s="8" t="s">
        <v>244</v>
      </c>
      <c r="H77" s="10" t="s">
        <v>244</v>
      </c>
    </row>
    <row r="78" spans="1:8" x14ac:dyDescent="0.2">
      <c r="B78" s="8" t="s">
        <v>214</v>
      </c>
      <c r="C78" s="9" t="s">
        <v>246</v>
      </c>
      <c r="D78" s="10" t="s">
        <v>234</v>
      </c>
      <c r="G78" s="8" t="s">
        <v>56</v>
      </c>
      <c r="H78" s="10" t="s">
        <v>56</v>
      </c>
    </row>
    <row r="79" spans="1:8" ht="16" thickBot="1" x14ac:dyDescent="0.25">
      <c r="A79" s="13"/>
      <c r="B79" s="8" t="s">
        <v>248</v>
      </c>
      <c r="C79" s="9" t="s">
        <v>63</v>
      </c>
      <c r="D79" s="10" t="s">
        <v>28</v>
      </c>
      <c r="G79" s="8" t="s">
        <v>247</v>
      </c>
      <c r="H79" s="10" t="s">
        <v>247</v>
      </c>
    </row>
    <row r="80" spans="1:8" x14ac:dyDescent="0.2">
      <c r="B80" s="8" t="s">
        <v>27</v>
      </c>
      <c r="C80" s="9" t="s">
        <v>166</v>
      </c>
      <c r="D80" s="10" t="s">
        <v>59</v>
      </c>
      <c r="G80" s="8" t="s">
        <v>249</v>
      </c>
      <c r="H80" s="10" t="s">
        <v>249</v>
      </c>
    </row>
    <row r="81" spans="2:8" x14ac:dyDescent="0.2">
      <c r="B81" s="8" t="s">
        <v>218</v>
      </c>
      <c r="C81" s="9" t="s">
        <v>251</v>
      </c>
      <c r="D81" s="10" t="s">
        <v>103</v>
      </c>
      <c r="G81" s="8" t="s">
        <v>250</v>
      </c>
      <c r="H81" s="10" t="s">
        <v>250</v>
      </c>
    </row>
    <row r="82" spans="2:8" x14ac:dyDescent="0.2">
      <c r="B82" s="8" t="s">
        <v>49</v>
      </c>
      <c r="C82" s="9" t="s">
        <v>179</v>
      </c>
      <c r="D82" s="10" t="s">
        <v>104</v>
      </c>
      <c r="G82" s="8" t="s">
        <v>17</v>
      </c>
      <c r="H82" s="10" t="s">
        <v>100</v>
      </c>
    </row>
    <row r="83" spans="2:8" x14ac:dyDescent="0.2">
      <c r="B83" s="8" t="s">
        <v>254</v>
      </c>
      <c r="C83" s="9" t="s">
        <v>255</v>
      </c>
      <c r="D83" s="10" t="s">
        <v>25</v>
      </c>
      <c r="G83" s="8" t="s">
        <v>252</v>
      </c>
      <c r="H83" s="10" t="s">
        <v>253</v>
      </c>
    </row>
    <row r="84" spans="2:8" x14ac:dyDescent="0.2">
      <c r="B84" s="8" t="s">
        <v>8</v>
      </c>
      <c r="C84" s="9" t="s">
        <v>50</v>
      </c>
      <c r="D84" s="10" t="s">
        <v>256</v>
      </c>
      <c r="G84" s="8" t="s">
        <v>66</v>
      </c>
      <c r="H84" s="10" t="s">
        <v>62</v>
      </c>
    </row>
    <row r="85" spans="2:8" x14ac:dyDescent="0.2">
      <c r="B85" s="8" t="s">
        <v>9</v>
      </c>
      <c r="C85" s="9" t="s">
        <v>258</v>
      </c>
      <c r="D85" s="10" t="s">
        <v>259</v>
      </c>
      <c r="G85" s="8" t="s">
        <v>257</v>
      </c>
      <c r="H85" s="10" t="s">
        <v>257</v>
      </c>
    </row>
    <row r="86" spans="2:8" x14ac:dyDescent="0.2">
      <c r="B86" s="8" t="s">
        <v>261</v>
      </c>
      <c r="C86" s="9" t="s">
        <v>184</v>
      </c>
      <c r="D86" s="10" t="s">
        <v>262</v>
      </c>
      <c r="G86" s="8" t="s">
        <v>260</v>
      </c>
      <c r="H86" s="10" t="s">
        <v>100</v>
      </c>
    </row>
    <row r="87" spans="2:8" x14ac:dyDescent="0.2">
      <c r="B87" s="8" t="s">
        <v>20</v>
      </c>
      <c r="C87" s="9" t="s">
        <v>264</v>
      </c>
      <c r="D87" s="10" t="s">
        <v>249</v>
      </c>
      <c r="G87" s="8" t="s">
        <v>263</v>
      </c>
      <c r="H87" s="10" t="s">
        <v>100</v>
      </c>
    </row>
    <row r="88" spans="2:8" x14ac:dyDescent="0.2">
      <c r="B88" s="8" t="s">
        <v>265</v>
      </c>
      <c r="C88" s="9" t="s">
        <v>186</v>
      </c>
      <c r="D88" s="10" t="s">
        <v>266</v>
      </c>
      <c r="G88" s="8" t="s">
        <v>40</v>
      </c>
      <c r="H88" s="10" t="s">
        <v>100</v>
      </c>
    </row>
    <row r="89" spans="2:8" x14ac:dyDescent="0.2">
      <c r="B89" s="8" t="s">
        <v>226</v>
      </c>
      <c r="C89" s="9" t="s">
        <v>268</v>
      </c>
      <c r="D89" s="10" t="s">
        <v>269</v>
      </c>
      <c r="G89" s="8" t="s">
        <v>267</v>
      </c>
      <c r="H89" s="10" t="s">
        <v>267</v>
      </c>
    </row>
    <row r="90" spans="2:8" x14ac:dyDescent="0.2">
      <c r="B90" s="8" t="s">
        <v>230</v>
      </c>
      <c r="C90" s="9" t="s">
        <v>32</v>
      </c>
      <c r="D90" s="10" t="s">
        <v>70</v>
      </c>
      <c r="G90" s="8" t="s">
        <v>53</v>
      </c>
      <c r="H90" s="10" t="s">
        <v>53</v>
      </c>
    </row>
    <row r="91" spans="2:8" x14ac:dyDescent="0.2">
      <c r="B91" s="8" t="s">
        <v>231</v>
      </c>
      <c r="C91" s="9" t="s">
        <v>21</v>
      </c>
      <c r="D91" s="10" t="s">
        <v>71</v>
      </c>
      <c r="G91" s="8" t="s">
        <v>31</v>
      </c>
      <c r="H91" s="10" t="s">
        <v>31</v>
      </c>
    </row>
    <row r="92" spans="2:8" x14ac:dyDescent="0.2">
      <c r="B92" s="8" t="s">
        <v>102</v>
      </c>
      <c r="C92" s="9" t="s">
        <v>96</v>
      </c>
      <c r="D92" s="10" t="s">
        <v>53</v>
      </c>
      <c r="G92" s="8" t="s">
        <v>83</v>
      </c>
      <c r="H92" s="10" t="s">
        <v>21</v>
      </c>
    </row>
    <row r="93" spans="2:8" x14ac:dyDescent="0.2">
      <c r="B93" s="8" t="s">
        <v>234</v>
      </c>
      <c r="C93" s="9" t="s">
        <v>270</v>
      </c>
      <c r="D93" s="10" t="s">
        <v>73</v>
      </c>
      <c r="G93" s="8" t="s">
        <v>106</v>
      </c>
      <c r="H93" s="10" t="s">
        <v>106</v>
      </c>
    </row>
    <row r="94" spans="2:8" x14ac:dyDescent="0.2">
      <c r="B94" s="8" t="s">
        <v>57</v>
      </c>
      <c r="C94" s="9" t="s">
        <v>84</v>
      </c>
      <c r="D94" s="10" t="s">
        <v>74</v>
      </c>
      <c r="G94" s="8" t="s">
        <v>81</v>
      </c>
      <c r="H94" s="10" t="s">
        <v>81</v>
      </c>
    </row>
    <row r="95" spans="2:8" ht="16" thickBot="1" x14ac:dyDescent="0.25">
      <c r="B95" s="8" t="s">
        <v>103</v>
      </c>
      <c r="C95" s="9" t="s">
        <v>271</v>
      </c>
      <c r="D95" s="10" t="s">
        <v>272</v>
      </c>
      <c r="G95" s="14" t="s">
        <v>45</v>
      </c>
      <c r="H95" s="15" t="s">
        <v>45</v>
      </c>
    </row>
    <row r="96" spans="2:8" x14ac:dyDescent="0.2">
      <c r="B96" s="8" t="s">
        <v>273</v>
      </c>
      <c r="C96" s="9" t="s">
        <v>274</v>
      </c>
      <c r="D96" s="10" t="s">
        <v>275</v>
      </c>
      <c r="G96" s="9"/>
    </row>
    <row r="97" spans="2:7" x14ac:dyDescent="0.2">
      <c r="B97" s="8" t="s">
        <v>237</v>
      </c>
      <c r="C97" s="9" t="s">
        <v>276</v>
      </c>
      <c r="D97" s="10" t="s">
        <v>31</v>
      </c>
      <c r="G97" s="9"/>
    </row>
    <row r="98" spans="2:7" x14ac:dyDescent="0.2">
      <c r="B98" s="8" t="s">
        <v>241</v>
      </c>
      <c r="C98" s="9" t="s">
        <v>19</v>
      </c>
      <c r="D98" s="10" t="s">
        <v>83</v>
      </c>
      <c r="G98" s="9"/>
    </row>
    <row r="99" spans="2:7" x14ac:dyDescent="0.2">
      <c r="B99" s="8" t="s">
        <v>104</v>
      </c>
      <c r="C99" s="9" t="s">
        <v>97</v>
      </c>
      <c r="D99" s="10" t="s">
        <v>52</v>
      </c>
      <c r="G99" s="9"/>
    </row>
    <row r="100" spans="2:7" x14ac:dyDescent="0.2">
      <c r="B100" s="8" t="s">
        <v>25</v>
      </c>
      <c r="C100" s="9" t="s">
        <v>277</v>
      </c>
      <c r="D100" s="10" t="s">
        <v>45</v>
      </c>
      <c r="G100" s="9"/>
    </row>
    <row r="101" spans="2:7" x14ac:dyDescent="0.2">
      <c r="B101" s="8" t="s">
        <v>244</v>
      </c>
      <c r="C101" s="9" t="s">
        <v>87</v>
      </c>
      <c r="D101" s="10" t="s">
        <v>278</v>
      </c>
      <c r="G101" s="9"/>
    </row>
    <row r="102" spans="2:7" x14ac:dyDescent="0.2">
      <c r="B102" s="8" t="s">
        <v>262</v>
      </c>
      <c r="C102" s="9" t="s">
        <v>279</v>
      </c>
      <c r="D102" s="16"/>
      <c r="G102" s="9"/>
    </row>
    <row r="103" spans="2:7" x14ac:dyDescent="0.2">
      <c r="B103" s="8" t="s">
        <v>247</v>
      </c>
      <c r="C103" s="9" t="s">
        <v>177</v>
      </c>
      <c r="D103" s="16"/>
      <c r="G103" s="9"/>
    </row>
    <row r="104" spans="2:7" x14ac:dyDescent="0.2">
      <c r="B104" s="8" t="s">
        <v>249</v>
      </c>
      <c r="C104" s="9" t="s">
        <v>280</v>
      </c>
      <c r="D104" s="16"/>
      <c r="G104" s="9"/>
    </row>
    <row r="105" spans="2:7" x14ac:dyDescent="0.2">
      <c r="B105" s="8" t="s">
        <v>250</v>
      </c>
      <c r="C105" s="9" t="s">
        <v>26</v>
      </c>
      <c r="D105" s="16"/>
    </row>
    <row r="106" spans="2:7" x14ac:dyDescent="0.2">
      <c r="B106" s="8" t="s">
        <v>17</v>
      </c>
      <c r="C106" s="9" t="s">
        <v>281</v>
      </c>
      <c r="D106" s="16"/>
    </row>
    <row r="107" spans="2:7" x14ac:dyDescent="0.2">
      <c r="B107" s="8" t="s">
        <v>252</v>
      </c>
      <c r="C107" s="9" t="s">
        <v>48</v>
      </c>
      <c r="D107" s="16"/>
    </row>
    <row r="108" spans="2:7" x14ac:dyDescent="0.2">
      <c r="B108" s="8" t="s">
        <v>66</v>
      </c>
      <c r="C108" s="9" t="s">
        <v>282</v>
      </c>
      <c r="D108" s="16"/>
    </row>
    <row r="109" spans="2:7" x14ac:dyDescent="0.2">
      <c r="B109" s="8" t="s">
        <v>257</v>
      </c>
      <c r="C109" s="9" t="s">
        <v>283</v>
      </c>
      <c r="D109" s="16"/>
    </row>
    <row r="110" spans="2:7" x14ac:dyDescent="0.2">
      <c r="B110" s="8" t="s">
        <v>260</v>
      </c>
      <c r="C110" s="9" t="s">
        <v>284</v>
      </c>
      <c r="D110" s="16"/>
    </row>
    <row r="111" spans="2:7" x14ac:dyDescent="0.2">
      <c r="B111" s="8" t="s">
        <v>263</v>
      </c>
      <c r="C111" s="9" t="s">
        <v>14</v>
      </c>
      <c r="D111" s="16"/>
    </row>
    <row r="112" spans="2:7" x14ac:dyDescent="0.2">
      <c r="B112" s="8" t="s">
        <v>40</v>
      </c>
      <c r="C112" s="9" t="s">
        <v>44</v>
      </c>
      <c r="D112" s="16"/>
    </row>
    <row r="113" spans="2:4" x14ac:dyDescent="0.2">
      <c r="B113" s="8" t="s">
        <v>267</v>
      </c>
      <c r="C113" s="9" t="s">
        <v>285</v>
      </c>
      <c r="D113" s="16"/>
    </row>
    <row r="114" spans="2:4" x14ac:dyDescent="0.2">
      <c r="B114" s="8" t="s">
        <v>53</v>
      </c>
      <c r="C114" s="9" t="s">
        <v>69</v>
      </c>
      <c r="D114" s="16"/>
    </row>
    <row r="115" spans="2:4" x14ac:dyDescent="0.2">
      <c r="B115" s="8" t="s">
        <v>31</v>
      </c>
      <c r="C115" s="9" t="s">
        <v>60</v>
      </c>
      <c r="D115" s="16"/>
    </row>
    <row r="116" spans="2:4" x14ac:dyDescent="0.2">
      <c r="B116" s="8" t="s">
        <v>83</v>
      </c>
      <c r="C116" s="9" t="s">
        <v>216</v>
      </c>
      <c r="D116" s="16"/>
    </row>
    <row r="117" spans="2:4" x14ac:dyDescent="0.2">
      <c r="B117" s="8" t="s">
        <v>286</v>
      </c>
      <c r="C117" s="9" t="s">
        <v>195</v>
      </c>
      <c r="D117" s="16"/>
    </row>
    <row r="118" spans="2:4" x14ac:dyDescent="0.2">
      <c r="B118" s="8" t="s">
        <v>52</v>
      </c>
      <c r="C118" s="9" t="s">
        <v>224</v>
      </c>
      <c r="D118" s="16"/>
    </row>
    <row r="119" spans="2:4" x14ac:dyDescent="0.2">
      <c r="B119" s="8" t="s">
        <v>287</v>
      </c>
      <c r="C119" s="9" t="s">
        <v>227</v>
      </c>
      <c r="D119" s="16"/>
    </row>
    <row r="120" spans="2:4" x14ac:dyDescent="0.2">
      <c r="B120" s="8" t="s">
        <v>81</v>
      </c>
      <c r="C120" s="9" t="s">
        <v>288</v>
      </c>
      <c r="D120" s="16"/>
    </row>
    <row r="121" spans="2:4" x14ac:dyDescent="0.2">
      <c r="B121" s="8" t="s">
        <v>45</v>
      </c>
      <c r="C121" s="9" t="s">
        <v>289</v>
      </c>
      <c r="D121" s="16"/>
    </row>
    <row r="122" spans="2:4" x14ac:dyDescent="0.2">
      <c r="B122" s="8" t="s">
        <v>290</v>
      </c>
      <c r="C122" s="9" t="s">
        <v>291</v>
      </c>
      <c r="D122" s="16"/>
    </row>
    <row r="123" spans="2:4" x14ac:dyDescent="0.2">
      <c r="B123" s="8"/>
      <c r="C123" s="9" t="s">
        <v>86</v>
      </c>
      <c r="D123" s="16"/>
    </row>
    <row r="124" spans="2:4" x14ac:dyDescent="0.2">
      <c r="B124" s="12"/>
      <c r="C124" s="9" t="s">
        <v>292</v>
      </c>
      <c r="D124" s="16"/>
    </row>
    <row r="125" spans="2:4" x14ac:dyDescent="0.2">
      <c r="B125" s="12"/>
      <c r="C125" s="9" t="s">
        <v>229</v>
      </c>
      <c r="D125" s="16"/>
    </row>
    <row r="126" spans="2:4" x14ac:dyDescent="0.2">
      <c r="B126" s="12"/>
      <c r="C126" s="9" t="s">
        <v>293</v>
      </c>
      <c r="D126" s="10"/>
    </row>
    <row r="127" spans="2:4" x14ac:dyDescent="0.2">
      <c r="B127" s="12"/>
      <c r="C127" s="9" t="s">
        <v>294</v>
      </c>
      <c r="D127" s="10"/>
    </row>
    <row r="128" spans="2:4" x14ac:dyDescent="0.2">
      <c r="B128" s="12"/>
      <c r="C128" s="9" t="s">
        <v>295</v>
      </c>
      <c r="D128" s="10"/>
    </row>
    <row r="129" spans="2:4" x14ac:dyDescent="0.2">
      <c r="B129" s="8"/>
      <c r="C129" s="9" t="s">
        <v>296</v>
      </c>
      <c r="D129" s="10"/>
    </row>
    <row r="130" spans="2:4" x14ac:dyDescent="0.2">
      <c r="B130" s="8"/>
      <c r="C130" s="9" t="s">
        <v>297</v>
      </c>
      <c r="D130" s="10"/>
    </row>
    <row r="131" spans="2:4" x14ac:dyDescent="0.2">
      <c r="B131" s="8"/>
      <c r="C131" s="9" t="s">
        <v>205</v>
      </c>
      <c r="D131" s="10"/>
    </row>
    <row r="132" spans="2:4" x14ac:dyDescent="0.2">
      <c r="B132" s="8"/>
      <c r="C132" s="9" t="s">
        <v>235</v>
      </c>
      <c r="D132" s="10"/>
    </row>
    <row r="133" spans="2:4" x14ac:dyDescent="0.2">
      <c r="B133" s="8"/>
      <c r="C133" s="9" t="s">
        <v>298</v>
      </c>
      <c r="D133" s="10"/>
    </row>
    <row r="134" spans="2:4" x14ac:dyDescent="0.2">
      <c r="B134" s="8"/>
      <c r="C134" s="9" t="s">
        <v>299</v>
      </c>
      <c r="D134" s="10"/>
    </row>
    <row r="135" spans="2:4" x14ac:dyDescent="0.2">
      <c r="B135" s="8"/>
      <c r="C135" s="9" t="s">
        <v>62</v>
      </c>
      <c r="D135" s="10"/>
    </row>
    <row r="136" spans="2:4" x14ac:dyDescent="0.2">
      <c r="B136" s="8"/>
      <c r="C136" s="9" t="s">
        <v>208</v>
      </c>
      <c r="D136" s="10"/>
    </row>
    <row r="137" spans="2:4" x14ac:dyDescent="0.2">
      <c r="B137" s="8"/>
      <c r="C137" s="9" t="s">
        <v>210</v>
      </c>
      <c r="D137" s="10"/>
    </row>
    <row r="138" spans="2:4" x14ac:dyDescent="0.2">
      <c r="B138" s="8"/>
      <c r="C138" s="9" t="s">
        <v>300</v>
      </c>
      <c r="D138" s="10"/>
    </row>
    <row r="139" spans="2:4" x14ac:dyDescent="0.2">
      <c r="B139" s="8"/>
      <c r="C139" s="9" t="s">
        <v>30</v>
      </c>
      <c r="D139" s="10"/>
    </row>
    <row r="140" spans="2:4" x14ac:dyDescent="0.2">
      <c r="B140" s="8"/>
      <c r="C140" s="9" t="s">
        <v>11</v>
      </c>
      <c r="D140" s="10"/>
    </row>
    <row r="141" spans="2:4" x14ac:dyDescent="0.2">
      <c r="B141" s="8"/>
      <c r="C141" s="9" t="s">
        <v>301</v>
      </c>
      <c r="D141" s="10"/>
    </row>
    <row r="142" spans="2:4" x14ac:dyDescent="0.2">
      <c r="B142" s="8"/>
      <c r="C142" s="9" t="s">
        <v>302</v>
      </c>
      <c r="D142" s="10"/>
    </row>
    <row r="143" spans="2:4" x14ac:dyDescent="0.2">
      <c r="B143" s="8"/>
      <c r="C143" s="9" t="s">
        <v>303</v>
      </c>
      <c r="D143" s="10"/>
    </row>
    <row r="144" spans="2:4" x14ac:dyDescent="0.2">
      <c r="B144" s="8"/>
      <c r="C144" s="9" t="s">
        <v>214</v>
      </c>
      <c r="D144" s="10"/>
    </row>
    <row r="145" spans="2:4" x14ac:dyDescent="0.2">
      <c r="B145" s="8"/>
      <c r="C145" s="9" t="s">
        <v>304</v>
      </c>
      <c r="D145" s="10"/>
    </row>
    <row r="146" spans="2:4" x14ac:dyDescent="0.2">
      <c r="B146" s="8"/>
      <c r="C146" s="9" t="s">
        <v>27</v>
      </c>
      <c r="D146" s="10"/>
    </row>
    <row r="147" spans="2:4" x14ac:dyDescent="0.2">
      <c r="B147" s="8"/>
      <c r="C147" s="9" t="s">
        <v>218</v>
      </c>
      <c r="D147" s="10"/>
    </row>
    <row r="148" spans="2:4" x14ac:dyDescent="0.2">
      <c r="B148" s="8"/>
      <c r="C148" s="9" t="s">
        <v>49</v>
      </c>
      <c r="D148" s="10"/>
    </row>
    <row r="149" spans="2:4" x14ac:dyDescent="0.2">
      <c r="B149" s="8"/>
      <c r="C149" s="9" t="s">
        <v>305</v>
      </c>
      <c r="D149" s="10"/>
    </row>
    <row r="150" spans="2:4" x14ac:dyDescent="0.2">
      <c r="B150" s="8"/>
      <c r="C150" s="9" t="s">
        <v>306</v>
      </c>
      <c r="D150" s="10"/>
    </row>
    <row r="151" spans="2:4" x14ac:dyDescent="0.2">
      <c r="B151" s="8"/>
      <c r="C151" s="9" t="s">
        <v>307</v>
      </c>
      <c r="D151" s="10"/>
    </row>
    <row r="152" spans="2:4" x14ac:dyDescent="0.2">
      <c r="B152" s="8"/>
      <c r="C152" s="9" t="s">
        <v>308</v>
      </c>
      <c r="D152" s="10"/>
    </row>
    <row r="153" spans="2:4" x14ac:dyDescent="0.2">
      <c r="B153" s="8"/>
      <c r="C153" s="9" t="s">
        <v>309</v>
      </c>
      <c r="D153" s="10"/>
    </row>
    <row r="154" spans="2:4" x14ac:dyDescent="0.2">
      <c r="B154" s="8"/>
      <c r="C154" s="9" t="s">
        <v>8</v>
      </c>
      <c r="D154" s="10"/>
    </row>
    <row r="155" spans="2:4" x14ac:dyDescent="0.2">
      <c r="B155" s="8"/>
      <c r="C155" s="9" t="s">
        <v>9</v>
      </c>
      <c r="D155" s="10"/>
    </row>
    <row r="156" spans="2:4" x14ac:dyDescent="0.2">
      <c r="B156" s="8"/>
      <c r="C156" s="9" t="s">
        <v>310</v>
      </c>
      <c r="D156" s="10"/>
    </row>
    <row r="157" spans="2:4" x14ac:dyDescent="0.2">
      <c r="B157" s="8"/>
      <c r="C157" s="9" t="s">
        <v>311</v>
      </c>
      <c r="D157" s="10"/>
    </row>
    <row r="158" spans="2:4" x14ac:dyDescent="0.2">
      <c r="B158" s="8"/>
      <c r="C158" s="9" t="s">
        <v>312</v>
      </c>
      <c r="D158" s="10"/>
    </row>
    <row r="159" spans="2:4" x14ac:dyDescent="0.2">
      <c r="B159" s="8"/>
      <c r="C159" s="9" t="s">
        <v>261</v>
      </c>
      <c r="D159" s="10"/>
    </row>
    <row r="160" spans="2:4" x14ac:dyDescent="0.2">
      <c r="B160" s="8"/>
      <c r="C160" s="9" t="s">
        <v>20</v>
      </c>
      <c r="D160" s="10"/>
    </row>
    <row r="161" spans="2:6" x14ac:dyDescent="0.2">
      <c r="B161" s="8"/>
      <c r="C161" s="9" t="s">
        <v>313</v>
      </c>
      <c r="D161" s="10"/>
    </row>
    <row r="162" spans="2:6" x14ac:dyDescent="0.2">
      <c r="B162" s="8"/>
      <c r="C162" s="9" t="s">
        <v>226</v>
      </c>
      <c r="D162" s="10"/>
      <c r="E162"/>
      <c r="F162"/>
    </row>
    <row r="163" spans="2:6" x14ac:dyDescent="0.2">
      <c r="B163" s="8"/>
      <c r="C163" s="9" t="s">
        <v>101</v>
      </c>
      <c r="D163" s="10"/>
      <c r="E163"/>
      <c r="F163"/>
    </row>
    <row r="164" spans="2:6" x14ac:dyDescent="0.2">
      <c r="B164" s="8"/>
      <c r="C164" s="9" t="s">
        <v>314</v>
      </c>
      <c r="D164" s="10"/>
    </row>
    <row r="165" spans="2:6" x14ac:dyDescent="0.2">
      <c r="B165" s="8"/>
      <c r="C165" s="9" t="s">
        <v>315</v>
      </c>
      <c r="D165" s="10"/>
    </row>
    <row r="166" spans="2:6" x14ac:dyDescent="0.2">
      <c r="B166" s="8"/>
      <c r="C166" s="9" t="s">
        <v>316</v>
      </c>
      <c r="D166" s="10"/>
    </row>
    <row r="167" spans="2:6" x14ac:dyDescent="0.2">
      <c r="B167" s="8"/>
      <c r="C167" s="9" t="s">
        <v>102</v>
      </c>
      <c r="D167" s="10"/>
    </row>
    <row r="168" spans="2:6" x14ac:dyDescent="0.2">
      <c r="B168" s="8"/>
      <c r="C168" s="9" t="s">
        <v>317</v>
      </c>
      <c r="D168" s="10"/>
    </row>
    <row r="169" spans="2:6" x14ac:dyDescent="0.2">
      <c r="B169" s="8"/>
      <c r="C169" s="9" t="s">
        <v>234</v>
      </c>
      <c r="D169" s="10"/>
    </row>
    <row r="170" spans="2:6" x14ac:dyDescent="0.2">
      <c r="B170" s="8"/>
      <c r="C170" s="9" t="s">
        <v>57</v>
      </c>
      <c r="D170" s="10"/>
    </row>
    <row r="171" spans="2:6" x14ac:dyDescent="0.2">
      <c r="B171" s="8"/>
      <c r="C171" s="9" t="s">
        <v>103</v>
      </c>
      <c r="D171" s="10"/>
    </row>
    <row r="172" spans="2:6" x14ac:dyDescent="0.2">
      <c r="B172" s="8"/>
      <c r="C172" s="9" t="s">
        <v>273</v>
      </c>
      <c r="D172" s="10"/>
    </row>
    <row r="173" spans="2:6" x14ac:dyDescent="0.2">
      <c r="B173" s="8"/>
      <c r="C173" s="9" t="s">
        <v>90</v>
      </c>
      <c r="D173" s="10"/>
    </row>
    <row r="174" spans="2:6" x14ac:dyDescent="0.2">
      <c r="B174" s="8"/>
      <c r="C174" s="9" t="s">
        <v>318</v>
      </c>
      <c r="D174" s="10"/>
    </row>
    <row r="175" spans="2:6" x14ac:dyDescent="0.2">
      <c r="B175" s="8"/>
      <c r="C175" s="9" t="s">
        <v>237</v>
      </c>
      <c r="D175" s="10"/>
    </row>
    <row r="176" spans="2:6" x14ac:dyDescent="0.2">
      <c r="B176" s="8"/>
      <c r="C176" s="9" t="s">
        <v>319</v>
      </c>
      <c r="D176" s="10"/>
    </row>
    <row r="177" spans="2:4" x14ac:dyDescent="0.2">
      <c r="B177" s="8"/>
      <c r="C177" s="9" t="s">
        <v>320</v>
      </c>
      <c r="D177" s="10"/>
    </row>
    <row r="178" spans="2:4" x14ac:dyDescent="0.2">
      <c r="B178" s="8"/>
      <c r="C178" s="9" t="s">
        <v>104</v>
      </c>
      <c r="D178" s="10"/>
    </row>
    <row r="179" spans="2:4" x14ac:dyDescent="0.2">
      <c r="B179" s="8"/>
      <c r="C179" s="9" t="s">
        <v>25</v>
      </c>
      <c r="D179" s="10"/>
    </row>
    <row r="180" spans="2:4" x14ac:dyDescent="0.2">
      <c r="B180" s="8"/>
      <c r="C180" s="9" t="s">
        <v>56</v>
      </c>
      <c r="D180" s="10"/>
    </row>
    <row r="181" spans="2:4" x14ac:dyDescent="0.2">
      <c r="B181" s="8"/>
      <c r="C181" s="9" t="s">
        <v>321</v>
      </c>
      <c r="D181" s="10"/>
    </row>
    <row r="182" spans="2:4" x14ac:dyDescent="0.2">
      <c r="B182" s="8"/>
      <c r="C182" s="9" t="s">
        <v>249</v>
      </c>
      <c r="D182" s="10"/>
    </row>
    <row r="183" spans="2:4" x14ac:dyDescent="0.2">
      <c r="B183" s="8"/>
      <c r="C183" s="9" t="s">
        <v>250</v>
      </c>
      <c r="D183" s="10"/>
    </row>
    <row r="184" spans="2:4" x14ac:dyDescent="0.2">
      <c r="B184" s="8"/>
      <c r="C184" s="9" t="s">
        <v>17</v>
      </c>
      <c r="D184" s="10"/>
    </row>
    <row r="185" spans="2:4" x14ac:dyDescent="0.2">
      <c r="B185" s="8"/>
      <c r="C185" s="9" t="s">
        <v>252</v>
      </c>
      <c r="D185" s="10"/>
    </row>
    <row r="186" spans="2:4" x14ac:dyDescent="0.2">
      <c r="B186" s="8"/>
      <c r="C186" s="9" t="s">
        <v>22</v>
      </c>
      <c r="D186" s="10"/>
    </row>
    <row r="187" spans="2:4" x14ac:dyDescent="0.2">
      <c r="B187" s="8"/>
      <c r="C187" s="9" t="s">
        <v>322</v>
      </c>
      <c r="D187" s="10"/>
    </row>
    <row r="188" spans="2:4" x14ac:dyDescent="0.2">
      <c r="B188" s="8"/>
      <c r="C188" s="9" t="s">
        <v>323</v>
      </c>
      <c r="D188" s="10"/>
    </row>
    <row r="189" spans="2:4" x14ac:dyDescent="0.2">
      <c r="B189" s="8"/>
      <c r="C189" s="9" t="s">
        <v>324</v>
      </c>
      <c r="D189" s="10"/>
    </row>
    <row r="190" spans="2:4" x14ac:dyDescent="0.2">
      <c r="B190" s="8"/>
      <c r="C190" s="9" t="s">
        <v>66</v>
      </c>
      <c r="D190" s="10"/>
    </row>
    <row r="191" spans="2:4" x14ac:dyDescent="0.2">
      <c r="B191" s="8"/>
      <c r="C191" s="9" t="s">
        <v>325</v>
      </c>
      <c r="D191" s="10"/>
    </row>
    <row r="192" spans="2:4" x14ac:dyDescent="0.2">
      <c r="B192" s="8"/>
      <c r="C192" s="9" t="s">
        <v>326</v>
      </c>
      <c r="D192" s="10"/>
    </row>
    <row r="193" spans="2:4" x14ac:dyDescent="0.2">
      <c r="B193" s="8"/>
      <c r="C193" s="9" t="s">
        <v>327</v>
      </c>
      <c r="D193" s="10"/>
    </row>
    <row r="194" spans="2:4" x14ac:dyDescent="0.2">
      <c r="B194" s="8"/>
      <c r="C194" s="9" t="s">
        <v>328</v>
      </c>
      <c r="D194" s="10"/>
    </row>
    <row r="195" spans="2:4" x14ac:dyDescent="0.2">
      <c r="B195" s="8"/>
      <c r="C195" s="9" t="s">
        <v>105</v>
      </c>
      <c r="D195" s="10"/>
    </row>
    <row r="196" spans="2:4" x14ac:dyDescent="0.2">
      <c r="B196" s="8"/>
      <c r="C196" s="9" t="s">
        <v>329</v>
      </c>
      <c r="D196" s="10"/>
    </row>
    <row r="197" spans="2:4" x14ac:dyDescent="0.2">
      <c r="B197" s="8"/>
      <c r="C197" s="9" t="s">
        <v>260</v>
      </c>
      <c r="D197" s="10"/>
    </row>
    <row r="198" spans="2:4" x14ac:dyDescent="0.2">
      <c r="B198" s="8"/>
      <c r="C198" s="9" t="s">
        <v>263</v>
      </c>
      <c r="D198" s="10"/>
    </row>
    <row r="199" spans="2:4" x14ac:dyDescent="0.2">
      <c r="B199" s="8"/>
      <c r="C199" s="9" t="s">
        <v>40</v>
      </c>
      <c r="D199" s="10"/>
    </row>
    <row r="200" spans="2:4" x14ac:dyDescent="0.2">
      <c r="B200" s="8"/>
      <c r="C200" s="9" t="s">
        <v>330</v>
      </c>
      <c r="D200" s="10"/>
    </row>
    <row r="201" spans="2:4" x14ac:dyDescent="0.2">
      <c r="B201" s="8"/>
      <c r="C201" s="9" t="s">
        <v>53</v>
      </c>
      <c r="D201" s="10"/>
    </row>
    <row r="202" spans="2:4" x14ac:dyDescent="0.2">
      <c r="B202" s="8"/>
      <c r="C202" s="9" t="s">
        <v>331</v>
      </c>
      <c r="D202" s="10"/>
    </row>
    <row r="203" spans="2:4" x14ac:dyDescent="0.2">
      <c r="B203" s="8"/>
      <c r="C203" s="9" t="s">
        <v>332</v>
      </c>
      <c r="D203" s="10"/>
    </row>
    <row r="204" spans="2:4" x14ac:dyDescent="0.2">
      <c r="B204" s="8"/>
      <c r="C204" s="9" t="s">
        <v>333</v>
      </c>
      <c r="D204" s="10"/>
    </row>
    <row r="205" spans="2:4" x14ac:dyDescent="0.2">
      <c r="B205" s="8"/>
      <c r="C205" s="9" t="s">
        <v>334</v>
      </c>
      <c r="D205" s="10"/>
    </row>
    <row r="206" spans="2:4" x14ac:dyDescent="0.2">
      <c r="B206" s="8"/>
      <c r="C206" s="9" t="s">
        <v>335</v>
      </c>
      <c r="D206" s="10"/>
    </row>
    <row r="207" spans="2:4" x14ac:dyDescent="0.2">
      <c r="B207" s="8"/>
      <c r="C207" s="9" t="s">
        <v>336</v>
      </c>
      <c r="D207" s="10"/>
    </row>
    <row r="208" spans="2:4" x14ac:dyDescent="0.2">
      <c r="B208" s="8"/>
      <c r="C208" s="9" t="s">
        <v>31</v>
      </c>
      <c r="D208" s="10"/>
    </row>
    <row r="209" spans="2:4" x14ac:dyDescent="0.2">
      <c r="B209" s="8"/>
      <c r="C209" s="9" t="s">
        <v>83</v>
      </c>
      <c r="D209" s="10"/>
    </row>
    <row r="210" spans="2:4" x14ac:dyDescent="0.2">
      <c r="B210" s="8"/>
      <c r="C210" s="9" t="s">
        <v>337</v>
      </c>
      <c r="D210" s="10"/>
    </row>
    <row r="211" spans="2:4" x14ac:dyDescent="0.2">
      <c r="B211" s="8"/>
      <c r="C211" s="9" t="s">
        <v>286</v>
      </c>
      <c r="D211" s="10"/>
    </row>
    <row r="212" spans="2:4" x14ac:dyDescent="0.2">
      <c r="B212" s="8"/>
      <c r="C212" s="9" t="s">
        <v>338</v>
      </c>
      <c r="D212" s="10"/>
    </row>
    <row r="213" spans="2:4" x14ac:dyDescent="0.2">
      <c r="B213" s="8"/>
      <c r="C213" s="9" t="s">
        <v>52</v>
      </c>
      <c r="D213" s="10"/>
    </row>
    <row r="214" spans="2:4" x14ac:dyDescent="0.2">
      <c r="B214" s="8"/>
      <c r="C214" s="9" t="s">
        <v>287</v>
      </c>
      <c r="D214" s="10"/>
    </row>
    <row r="215" spans="2:4" ht="16" thickBot="1" x14ac:dyDescent="0.25">
      <c r="B215" s="14"/>
      <c r="C215" s="9" t="s">
        <v>339</v>
      </c>
      <c r="D215" s="15"/>
    </row>
    <row r="216" spans="2:4" ht="16" thickBot="1" x14ac:dyDescent="0.25">
      <c r="C216" s="13" t="s">
        <v>45</v>
      </c>
    </row>
    <row r="218" spans="2:4" x14ac:dyDescent="0.2">
      <c r="C218"/>
    </row>
    <row r="219" spans="2:4" x14ac:dyDescent="0.2">
      <c r="C219"/>
    </row>
    <row r="220" spans="2:4" x14ac:dyDescent="0.2">
      <c r="C220"/>
    </row>
    <row r="221" spans="2:4" x14ac:dyDescent="0.2">
      <c r="C221"/>
    </row>
    <row r="222" spans="2:4" x14ac:dyDescent="0.2">
      <c r="B222"/>
      <c r="C222"/>
    </row>
    <row r="223" spans="2:4" x14ac:dyDescent="0.2">
      <c r="B223"/>
      <c r="C223"/>
    </row>
    <row r="224" spans="2:4" x14ac:dyDescent="0.2">
      <c r="C224"/>
    </row>
    <row r="225" spans="3:4" x14ac:dyDescent="0.2">
      <c r="C225"/>
      <c r="D225"/>
    </row>
    <row r="226" spans="3:4" x14ac:dyDescent="0.2">
      <c r="C226"/>
      <c r="D226"/>
    </row>
    <row r="227" spans="3:4" x14ac:dyDescent="0.2">
      <c r="C227"/>
    </row>
    <row r="228" spans="3:4" x14ac:dyDescent="0.2">
      <c r="C228"/>
    </row>
    <row r="229" spans="3:4" x14ac:dyDescent="0.2">
      <c r="C229"/>
    </row>
  </sheetData>
  <sortState xmlns:xlrd2="http://schemas.microsoft.com/office/spreadsheetml/2017/richdata2" ref="L2:L11">
    <sortCondition ref="L2:L11"/>
  </sortState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Claims - Meetings &amp; Refunds</vt:lpstr>
      <vt:lpstr>Std Distance</vt:lpstr>
      <vt:lpstr>Table of Reference</vt:lpstr>
      <vt:lpstr>Direction</vt:lpstr>
      <vt:lpstr>Division</vt:lpstr>
      <vt:lpstr>Driver</vt:lpstr>
      <vt:lpstr>Fee</vt:lpstr>
      <vt:lpstr>Fixture</vt:lpstr>
      <vt:lpstr>Home</vt:lpstr>
      <vt:lpstr>Meeting</vt:lpstr>
      <vt:lpstr>Official</vt:lpstr>
      <vt:lpstr>Town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johann steyn</cp:lastModifiedBy>
  <cp:lastPrinted>2019-04-14T18:58:55Z</cp:lastPrinted>
  <dcterms:created xsi:type="dcterms:W3CDTF">2017-03-28T13:08:23Z</dcterms:created>
  <dcterms:modified xsi:type="dcterms:W3CDTF">2024-03-11T07:05:54Z</dcterms:modified>
</cp:coreProperties>
</file>